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9.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0.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1.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2.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4.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5.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8.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9.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0.xml" ContentType="application/vnd.openxmlformats-officedocument.themeOverride+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1.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2.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3.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4.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5.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6.xml" ContentType="application/vnd.openxmlformats-officedocument.themeOverrid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27.xml" ContentType="application/vnd.openxmlformats-officedocument.themeOverrid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2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s-ncr-400\Restricted\CPPB-DGPPDC\HPD\HPPD\PROGRAM DESIGN\STAKEHOLDER ENGAGEMENT\Community Planning\RH 2019-2024\2022-23 Community Homelessness Report\0. Reporting Tool Updates\Template\"/>
    </mc:Choice>
  </mc:AlternateContent>
  <xr:revisionPtr revIDLastSave="0" documentId="13_ncr:1_{B77679E3-DA52-4AFA-8E24-59800047C36F}" xr6:coauthVersionLast="47" xr6:coauthVersionMax="47" xr10:uidLastSave="{00000000-0000-0000-0000-000000000000}"/>
  <bookViews>
    <workbookView xWindow="27240" yWindow="-16320" windowWidth="29040" windowHeight="15840" tabRatio="940" xr2:uid="{00000000-000D-0000-FFFF-FFFF00000000}"/>
  </bookViews>
  <sheets>
    <sheet name="Cover" sheetId="1" r:id="rId1"/>
    <sheet name="1. Section 1" sheetId="3" r:id="rId2"/>
    <sheet name="2. Section 2" sheetId="14" r:id="rId3"/>
    <sheet name="3. Section 3" sheetId="19" r:id="rId4"/>
    <sheet name="4a. Section 4" sheetId="16" r:id="rId5"/>
    <sheet name="4b. Optional Outcomes" sheetId="23" r:id="rId6"/>
    <sheet name="5. Summary" sheetId="20" r:id="rId7"/>
    <sheet name="6. Sign-Off" sheetId="21" r:id="rId8"/>
    <sheet name="Worksheet - Section 3 Step 4" sheetId="25" state="hidden" r:id="rId9"/>
    <sheet name="Worksheet - Section 3 Summary" sheetId="24" state="hidden" r:id="rId10"/>
    <sheet name="Worksheet - Tables" sheetId="11" state="hidden" r:id="rId11"/>
    <sheet name="Worksheet - Reference" sheetId="17" state="hidden" r:id="rId12"/>
    <sheet name="Worksheet - Drop Downs" sheetId="9" state="hidden" r:id="rId13"/>
  </sheets>
  <calcPr calcId="191029"/>
  <customWorkbookViews>
    <customWorkbookView name="Custom" guid="{CB412FB3-64F9-4664-91B1-138D3A37FDF1}" windowWidth="960" windowHeight="1040" tabRatio="7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3" i="20" l="1"/>
  <c r="B288" i="20" l="1"/>
  <c r="K285" i="20"/>
  <c r="K286" i="20"/>
  <c r="B284" i="20"/>
  <c r="L281" i="20"/>
  <c r="F281" i="20"/>
  <c r="E281" i="20"/>
  <c r="D281" i="20"/>
  <c r="C281" i="20"/>
  <c r="B274" i="20"/>
  <c r="K272" i="20"/>
  <c r="K271" i="20"/>
  <c r="B270" i="20"/>
  <c r="L266" i="20"/>
  <c r="F266" i="20"/>
  <c r="E266" i="20"/>
  <c r="D266" i="20"/>
  <c r="C266" i="20"/>
  <c r="B259" i="20"/>
  <c r="K257" i="20"/>
  <c r="K256" i="20"/>
  <c r="B255" i="20"/>
  <c r="L251" i="20"/>
  <c r="F251" i="20"/>
  <c r="E251" i="20"/>
  <c r="D251" i="20"/>
  <c r="C251" i="20"/>
  <c r="B244" i="20"/>
  <c r="K242" i="20"/>
  <c r="K241" i="20"/>
  <c r="B240" i="20"/>
  <c r="L236" i="20"/>
  <c r="F236" i="20"/>
  <c r="E236" i="20"/>
  <c r="D236" i="20"/>
  <c r="C236" i="20"/>
  <c r="B229" i="20"/>
  <c r="K227" i="20"/>
  <c r="K226" i="20"/>
  <c r="B225" i="20"/>
  <c r="L221" i="20"/>
  <c r="F221" i="20"/>
  <c r="E221" i="20"/>
  <c r="D221" i="20"/>
  <c r="C221" i="20"/>
  <c r="B211" i="20"/>
  <c r="K209" i="20"/>
  <c r="K208" i="20"/>
  <c r="B207" i="20"/>
  <c r="F203" i="20"/>
  <c r="E203" i="20"/>
  <c r="D203" i="20"/>
  <c r="C203" i="20"/>
  <c r="B196" i="20"/>
  <c r="K194" i="20"/>
  <c r="K193" i="20"/>
  <c r="B192" i="20"/>
  <c r="L188" i="20"/>
  <c r="F188" i="20"/>
  <c r="E188" i="20"/>
  <c r="D188" i="20"/>
  <c r="C188" i="20"/>
  <c r="D173" i="20"/>
  <c r="E173" i="20"/>
  <c r="F173" i="20"/>
  <c r="L173" i="20"/>
  <c r="C173" i="20"/>
  <c r="B181" i="20"/>
  <c r="K179" i="20"/>
  <c r="K178" i="20"/>
  <c r="B177" i="20"/>
  <c r="B166" i="20"/>
  <c r="B162" i="20"/>
  <c r="K164" i="20"/>
  <c r="K163" i="20"/>
  <c r="D158" i="20"/>
  <c r="E158" i="20"/>
  <c r="F158" i="20"/>
  <c r="L158" i="20"/>
  <c r="C158" i="20"/>
  <c r="D143" i="20"/>
  <c r="E143" i="20"/>
  <c r="F143" i="20"/>
  <c r="L143" i="20"/>
  <c r="C143" i="20"/>
  <c r="K148" i="20"/>
  <c r="K149" i="20"/>
  <c r="B151" i="20"/>
  <c r="B147" i="20"/>
  <c r="J133" i="20" l="1"/>
  <c r="B129" i="20"/>
  <c r="J127" i="20"/>
  <c r="J124" i="20"/>
  <c r="J123" i="20"/>
  <c r="J122" i="20"/>
  <c r="J118" i="20"/>
  <c r="B120" i="20"/>
  <c r="J110" i="20"/>
  <c r="J109" i="20"/>
  <c r="L114" i="20"/>
  <c r="L113" i="20"/>
  <c r="I115" i="20"/>
  <c r="I114" i="20"/>
  <c r="I113" i="20"/>
  <c r="E115" i="20"/>
  <c r="E114" i="20"/>
  <c r="E113" i="20"/>
  <c r="H110" i="20"/>
  <c r="H109" i="20"/>
  <c r="A86" i="20"/>
  <c r="G79" i="20"/>
  <c r="G80" i="20"/>
  <c r="G81" i="20"/>
  <c r="G82" i="20"/>
  <c r="G78" i="20"/>
  <c r="D151" i="19"/>
  <c r="G71" i="20"/>
  <c r="G72" i="20"/>
  <c r="G73" i="20"/>
  <c r="G74" i="20"/>
  <c r="G70" i="20"/>
  <c r="D143" i="19"/>
  <c r="H66" i="20"/>
  <c r="D139" i="19"/>
  <c r="K32" i="20"/>
  <c r="K24" i="20"/>
  <c r="A25" i="20" s="1"/>
  <c r="K16" i="20"/>
  <c r="A17" i="20" s="1"/>
  <c r="A10" i="20"/>
  <c r="K8" i="20"/>
  <c r="A9" i="20" s="1"/>
  <c r="J7" i="20"/>
  <c r="L191" i="11"/>
  <c r="K191" i="11"/>
  <c r="J191" i="11"/>
  <c r="I191" i="11"/>
  <c r="H191" i="11"/>
  <c r="G191" i="11"/>
  <c r="F191" i="11"/>
  <c r="E191" i="11"/>
  <c r="D191" i="11"/>
  <c r="C191" i="11"/>
  <c r="L190" i="11"/>
  <c r="K190" i="11"/>
  <c r="J190" i="11"/>
  <c r="I190" i="11"/>
  <c r="H190" i="11"/>
  <c r="G190" i="11"/>
  <c r="F190" i="11"/>
  <c r="E190" i="11"/>
  <c r="D190" i="11"/>
  <c r="C190" i="11"/>
  <c r="L186" i="11"/>
  <c r="K186" i="11"/>
  <c r="J186" i="11"/>
  <c r="I186" i="11"/>
  <c r="H186" i="11"/>
  <c r="G186" i="11"/>
  <c r="F186" i="11"/>
  <c r="E186" i="11"/>
  <c r="D186" i="11"/>
  <c r="C186" i="11"/>
  <c r="L185" i="11"/>
  <c r="K185" i="11"/>
  <c r="J185" i="11"/>
  <c r="I185" i="11"/>
  <c r="H185" i="11"/>
  <c r="G185" i="11"/>
  <c r="F185" i="11"/>
  <c r="E185" i="11"/>
  <c r="D185" i="11"/>
  <c r="C185" i="11"/>
  <c r="L181" i="11"/>
  <c r="K181" i="11"/>
  <c r="J181" i="11"/>
  <c r="I181" i="11"/>
  <c r="H181" i="11"/>
  <c r="G181" i="11"/>
  <c r="F181" i="11"/>
  <c r="E181" i="11"/>
  <c r="D181" i="11"/>
  <c r="C181" i="11"/>
  <c r="L180" i="11"/>
  <c r="K180" i="11"/>
  <c r="J180" i="11"/>
  <c r="I180" i="11"/>
  <c r="H180" i="11"/>
  <c r="G180" i="11"/>
  <c r="F180" i="11"/>
  <c r="E180" i="11"/>
  <c r="D180" i="11"/>
  <c r="C180" i="11"/>
  <c r="L166" i="11"/>
  <c r="K166" i="11"/>
  <c r="J166" i="11"/>
  <c r="I166" i="11"/>
  <c r="H166" i="11"/>
  <c r="G166" i="11"/>
  <c r="F166" i="11"/>
  <c r="E166" i="11"/>
  <c r="D166" i="11"/>
  <c r="C166" i="11"/>
  <c r="L165" i="11"/>
  <c r="K165" i="11"/>
  <c r="J165" i="11"/>
  <c r="I165" i="11"/>
  <c r="H165" i="11"/>
  <c r="G165" i="11"/>
  <c r="F165" i="11"/>
  <c r="E165" i="11"/>
  <c r="D165" i="11"/>
  <c r="C165" i="11"/>
  <c r="L176" i="11"/>
  <c r="K176" i="11"/>
  <c r="J176" i="11"/>
  <c r="I176" i="11"/>
  <c r="H176" i="11"/>
  <c r="G176" i="11"/>
  <c r="F176" i="11"/>
  <c r="E176" i="11"/>
  <c r="D176" i="11"/>
  <c r="C176" i="11"/>
  <c r="L175" i="11"/>
  <c r="K175" i="11"/>
  <c r="J175" i="11"/>
  <c r="I175" i="11"/>
  <c r="H175" i="11"/>
  <c r="G175" i="11"/>
  <c r="F175" i="11"/>
  <c r="E175" i="11"/>
  <c r="D175" i="11"/>
  <c r="C175" i="11"/>
  <c r="L171" i="11"/>
  <c r="K171" i="11"/>
  <c r="J171" i="11"/>
  <c r="I171" i="11"/>
  <c r="H171" i="11"/>
  <c r="G171" i="11"/>
  <c r="F171" i="11"/>
  <c r="E171" i="11"/>
  <c r="D171" i="11"/>
  <c r="C171" i="11"/>
  <c r="L170" i="11"/>
  <c r="K170" i="11"/>
  <c r="J170" i="11"/>
  <c r="I170" i="11"/>
  <c r="H170" i="11"/>
  <c r="G170" i="11"/>
  <c r="F170" i="11"/>
  <c r="E170" i="11"/>
  <c r="D170" i="11"/>
  <c r="C170" i="11"/>
  <c r="L19" i="25" l="1"/>
  <c r="L20" i="25"/>
  <c r="L21" i="25"/>
  <c r="L22" i="25"/>
  <c r="L18" i="25"/>
  <c r="Q11" i="25" s="1"/>
  <c r="L13" i="25"/>
  <c r="Q15" i="25" s="1"/>
  <c r="L14" i="25"/>
  <c r="Q24" i="25" s="1"/>
  <c r="L15" i="25"/>
  <c r="Q34" i="25" s="1"/>
  <c r="L16" i="25"/>
  <c r="Q42" i="25" s="1"/>
  <c r="L12" i="25"/>
  <c r="Q10" i="25" s="1"/>
  <c r="L8" i="25"/>
  <c r="P40" i="25" s="1"/>
  <c r="L9" i="25"/>
  <c r="P41" i="25" s="1"/>
  <c r="L10" i="25"/>
  <c r="P42" i="25" s="1"/>
  <c r="L7" i="25"/>
  <c r="P31" i="25" s="1"/>
  <c r="Q43" i="25"/>
  <c r="Q35" i="25"/>
  <c r="Q27" i="25"/>
  <c r="Q19" i="25"/>
  <c r="H27" i="25"/>
  <c r="H19" i="25"/>
  <c r="C19" i="25"/>
  <c r="C20" i="25"/>
  <c r="C21" i="25"/>
  <c r="H35" i="25" s="1"/>
  <c r="C22" i="25"/>
  <c r="H43" i="25" s="1"/>
  <c r="C18" i="25"/>
  <c r="H11" i="25" s="1"/>
  <c r="K105" i="20"/>
  <c r="B103" i="20"/>
  <c r="B100" i="20"/>
  <c r="C13" i="25"/>
  <c r="H18" i="25" s="1"/>
  <c r="C14" i="25"/>
  <c r="H24" i="25" s="1"/>
  <c r="C15" i="25"/>
  <c r="H34" i="25" s="1"/>
  <c r="C16" i="25"/>
  <c r="H42" i="25" s="1"/>
  <c r="C12" i="25"/>
  <c r="H10" i="25" s="1"/>
  <c r="C8" i="25"/>
  <c r="G40" i="25" s="1"/>
  <c r="C9" i="25"/>
  <c r="G9" i="25" s="1"/>
  <c r="C10" i="25"/>
  <c r="G18" i="25" s="1"/>
  <c r="C7" i="25"/>
  <c r="G11" i="25" s="1"/>
  <c r="S11" i="24"/>
  <c r="T11" i="24" s="1"/>
  <c r="S12" i="24"/>
  <c r="T12" i="24" s="1"/>
  <c r="S13" i="24"/>
  <c r="X8" i="24" s="1"/>
  <c r="D154" i="19" s="1"/>
  <c r="S14" i="24"/>
  <c r="X9" i="24" s="1"/>
  <c r="D155" i="19" s="1"/>
  <c r="S10" i="24"/>
  <c r="X5" i="24" s="1"/>
  <c r="S9" i="24"/>
  <c r="T9" i="24" s="1"/>
  <c r="S8" i="24"/>
  <c r="W8" i="24" s="1"/>
  <c r="S7" i="24"/>
  <c r="T7" i="24" s="1"/>
  <c r="S6" i="24"/>
  <c r="W6" i="24" s="1"/>
  <c r="S5" i="24"/>
  <c r="W5" i="24" s="1"/>
  <c r="S4" i="24"/>
  <c r="V5" i="24" s="1"/>
  <c r="J11" i="24"/>
  <c r="O6" i="24" s="1"/>
  <c r="D144" i="19" s="1"/>
  <c r="J12" i="24"/>
  <c r="O7" i="24" s="1"/>
  <c r="D145" i="19" s="1"/>
  <c r="J13" i="24"/>
  <c r="K13" i="24" s="1"/>
  <c r="J14" i="24"/>
  <c r="K14" i="24" s="1"/>
  <c r="J10" i="24"/>
  <c r="O5" i="24" s="1"/>
  <c r="J6" i="24"/>
  <c r="K6" i="24" s="1"/>
  <c r="J7" i="24"/>
  <c r="N7" i="24" s="1"/>
  <c r="J8" i="24"/>
  <c r="N8" i="24" s="1"/>
  <c r="J9" i="24"/>
  <c r="N9" i="24" s="1"/>
  <c r="J5" i="24"/>
  <c r="K5" i="24" s="1"/>
  <c r="J4" i="24"/>
  <c r="M5" i="24" s="1"/>
  <c r="Q40" i="25" l="1"/>
  <c r="R40" i="25" s="1"/>
  <c r="Q41" i="25"/>
  <c r="R41" i="25"/>
  <c r="Q31" i="25"/>
  <c r="R31" i="25" s="1"/>
  <c r="Q32" i="25"/>
  <c r="Q33" i="25"/>
  <c r="R33" i="25" s="1"/>
  <c r="C154" i="19"/>
  <c r="D81" i="20"/>
  <c r="Q16" i="25"/>
  <c r="C152" i="19"/>
  <c r="D79" i="20"/>
  <c r="C151" i="19"/>
  <c r="D78" i="20"/>
  <c r="A78" i="20"/>
  <c r="B151" i="19"/>
  <c r="C147" i="19"/>
  <c r="D74" i="20"/>
  <c r="C146" i="19"/>
  <c r="D73" i="20"/>
  <c r="C145" i="19"/>
  <c r="D72" i="20"/>
  <c r="A70" i="20"/>
  <c r="B143" i="19"/>
  <c r="P17" i="25"/>
  <c r="P9" i="25"/>
  <c r="P25" i="25"/>
  <c r="P33" i="25"/>
  <c r="P24" i="25"/>
  <c r="R24" i="25" s="1"/>
  <c r="P16" i="25"/>
  <c r="P32" i="25"/>
  <c r="R32" i="25" s="1"/>
  <c r="G42" i="25"/>
  <c r="I42" i="25" s="1"/>
  <c r="G10" i="25"/>
  <c r="I10" i="25" s="1"/>
  <c r="G26" i="25"/>
  <c r="G34" i="25"/>
  <c r="I34" i="25" s="1"/>
  <c r="H15" i="25"/>
  <c r="H31" i="25"/>
  <c r="H32" i="25"/>
  <c r="H33" i="25"/>
  <c r="H26" i="25"/>
  <c r="P11" i="25"/>
  <c r="R11" i="25" s="1"/>
  <c r="P7" i="25"/>
  <c r="H25" i="25"/>
  <c r="H39" i="25"/>
  <c r="H40" i="25"/>
  <c r="I40" i="25" s="1"/>
  <c r="H41" i="25"/>
  <c r="H23" i="25"/>
  <c r="H16" i="25"/>
  <c r="H17" i="25"/>
  <c r="I18" i="25"/>
  <c r="G8" i="25"/>
  <c r="G25" i="25"/>
  <c r="G33" i="25"/>
  <c r="G17" i="25"/>
  <c r="G41" i="25"/>
  <c r="G16" i="25"/>
  <c r="G24" i="25"/>
  <c r="I24" i="25" s="1"/>
  <c r="G32" i="25"/>
  <c r="G19" i="25"/>
  <c r="I19" i="25" s="1"/>
  <c r="G39" i="25"/>
  <c r="G27" i="25"/>
  <c r="I27" i="25" s="1"/>
  <c r="G35" i="25"/>
  <c r="I35" i="25" s="1"/>
  <c r="G7" i="25"/>
  <c r="G43" i="25"/>
  <c r="I43" i="25" s="1"/>
  <c r="G15" i="25"/>
  <c r="G23" i="25"/>
  <c r="G31" i="25"/>
  <c r="Q25" i="25"/>
  <c r="R25" i="25" s="1"/>
  <c r="Q17" i="25"/>
  <c r="R17" i="25" s="1"/>
  <c r="Q26" i="25"/>
  <c r="R42" i="25"/>
  <c r="Q18" i="25"/>
  <c r="Q39" i="25"/>
  <c r="Q23" i="25"/>
  <c r="Q7" i="25"/>
  <c r="Q8" i="25"/>
  <c r="Q9" i="25"/>
  <c r="R9" i="25" s="1"/>
  <c r="P10" i="25"/>
  <c r="R10" i="25" s="1"/>
  <c r="P18" i="25"/>
  <c r="P26" i="25"/>
  <c r="P34" i="25"/>
  <c r="R34" i="25" s="1"/>
  <c r="P8" i="25"/>
  <c r="P23" i="25"/>
  <c r="P27" i="25"/>
  <c r="R27" i="25" s="1"/>
  <c r="P43" i="25"/>
  <c r="R43" i="25" s="1"/>
  <c r="P15" i="25"/>
  <c r="R15" i="25" s="1"/>
  <c r="P35" i="25"/>
  <c r="R35" i="25" s="1"/>
  <c r="P39" i="25"/>
  <c r="P19" i="25"/>
  <c r="R19" i="25" s="1"/>
  <c r="I11" i="25"/>
  <c r="H7" i="25"/>
  <c r="H8" i="25"/>
  <c r="H9" i="25"/>
  <c r="I9" i="25" s="1"/>
  <c r="T13" i="24"/>
  <c r="K12" i="24"/>
  <c r="K11" i="24"/>
  <c r="K7" i="24"/>
  <c r="N5" i="24"/>
  <c r="K4" i="24"/>
  <c r="O8" i="24"/>
  <c r="D146" i="19" s="1"/>
  <c r="K10" i="24"/>
  <c r="K9" i="24"/>
  <c r="N6" i="24"/>
  <c r="O9" i="24"/>
  <c r="D147" i="19" s="1"/>
  <c r="K8" i="24"/>
  <c r="X7" i="24"/>
  <c r="D153" i="19" s="1"/>
  <c r="W9" i="24"/>
  <c r="W7" i="24"/>
  <c r="T4" i="24"/>
  <c r="T8" i="24"/>
  <c r="T5" i="24"/>
  <c r="X6" i="24"/>
  <c r="D152" i="19" s="1"/>
  <c r="T10" i="24"/>
  <c r="T6" i="24"/>
  <c r="T14" i="24"/>
  <c r="C12" i="24"/>
  <c r="G4" i="24" s="1"/>
  <c r="G5" i="24" s="1"/>
  <c r="C10" i="24"/>
  <c r="F4" i="24" s="1"/>
  <c r="F5" i="24" s="1"/>
  <c r="C6" i="24"/>
  <c r="C7" i="24"/>
  <c r="C8" i="24"/>
  <c r="C5" i="24"/>
  <c r="R7" i="25" l="1"/>
  <c r="I32" i="25"/>
  <c r="E66" i="20"/>
  <c r="C139" i="19"/>
  <c r="E4" i="24"/>
  <c r="E5" i="24" s="1"/>
  <c r="B66" i="20" s="1"/>
  <c r="C155" i="19"/>
  <c r="D82" i="20"/>
  <c r="C153" i="19"/>
  <c r="D80" i="20"/>
  <c r="R16" i="25"/>
  <c r="I26" i="25"/>
  <c r="C144" i="19"/>
  <c r="D71" i="20"/>
  <c r="I15" i="25"/>
  <c r="C143" i="19"/>
  <c r="D70" i="20"/>
  <c r="R18" i="25"/>
  <c r="I41" i="25"/>
  <c r="I31" i="25"/>
  <c r="I25" i="25"/>
  <c r="I39" i="25"/>
  <c r="I33" i="25"/>
  <c r="I16" i="25"/>
  <c r="R8" i="25"/>
  <c r="I23" i="25"/>
  <c r="I17" i="25"/>
  <c r="I8" i="25"/>
  <c r="R23" i="25"/>
  <c r="R39" i="25"/>
  <c r="R26" i="25"/>
  <c r="I7" i="25"/>
  <c r="K15" i="24"/>
  <c r="P5" i="24" s="1"/>
  <c r="T15" i="24"/>
  <c r="Y5" i="24" s="1"/>
  <c r="A2" i="20"/>
  <c r="B139" i="19" l="1"/>
  <c r="E151" i="19"/>
  <c r="J78" i="20"/>
  <c r="J70" i="20"/>
  <c r="E143" i="19"/>
  <c r="P3" i="25"/>
  <c r="G3" i="25"/>
  <c r="A55" i="20"/>
  <c r="A35" i="20"/>
  <c r="K33" i="20"/>
  <c r="A26" i="20"/>
  <c r="A18" i="20"/>
  <c r="A3" i="20"/>
  <c r="B49" i="11"/>
  <c r="B50" i="11"/>
  <c r="B48" i="11"/>
  <c r="B20" i="11"/>
  <c r="B45" i="11"/>
  <c r="B46" i="11"/>
  <c r="B44" i="11"/>
  <c r="B17" i="11"/>
  <c r="B42" i="11"/>
  <c r="B41" i="11"/>
  <c r="B15" i="11"/>
  <c r="B38" i="11"/>
  <c r="B39" i="11"/>
  <c r="B37" i="11"/>
  <c r="B12" i="11"/>
  <c r="B34" i="11"/>
  <c r="B35" i="11"/>
  <c r="B33" i="11"/>
  <c r="B9" i="11"/>
  <c r="B32" i="11"/>
  <c r="B8" i="11"/>
  <c r="B30" i="11"/>
  <c r="B29" i="11"/>
  <c r="B28" i="11"/>
  <c r="B21" i="11"/>
  <c r="B22" i="11"/>
  <c r="B18" i="11"/>
  <c r="B19" i="11"/>
  <c r="B16" i="11"/>
  <c r="B13" i="11"/>
  <c r="B14" i="11"/>
  <c r="B10" i="11"/>
  <c r="B11" i="11"/>
  <c r="B6" i="11"/>
  <c r="B7" i="11"/>
  <c r="B5" i="11"/>
  <c r="D161" i="11"/>
  <c r="E161" i="11"/>
  <c r="F161" i="11"/>
  <c r="G161" i="11"/>
  <c r="H161" i="11"/>
  <c r="I161" i="11"/>
  <c r="J161" i="11"/>
  <c r="K161" i="11"/>
  <c r="L161" i="11"/>
  <c r="C161" i="11"/>
  <c r="L160" i="11"/>
  <c r="D160" i="11"/>
  <c r="E160" i="11"/>
  <c r="F160" i="11"/>
  <c r="G160" i="11"/>
  <c r="H160" i="11"/>
  <c r="I160" i="11"/>
  <c r="J160" i="11"/>
  <c r="K160" i="11"/>
  <c r="C160" i="11"/>
  <c r="D156" i="11"/>
  <c r="E156" i="11"/>
  <c r="F156" i="11"/>
  <c r="G156" i="11"/>
  <c r="H156" i="11"/>
  <c r="I156" i="11"/>
  <c r="J156" i="11"/>
  <c r="K156" i="11"/>
  <c r="L156" i="11"/>
  <c r="C156" i="11"/>
  <c r="L155" i="11"/>
  <c r="D155" i="11"/>
  <c r="E155" i="11"/>
  <c r="F155" i="11"/>
  <c r="G155" i="11"/>
  <c r="H155" i="11"/>
  <c r="I155" i="11"/>
  <c r="J155" i="11"/>
  <c r="K155" i="11"/>
  <c r="C155" i="11"/>
  <c r="D151" i="11"/>
  <c r="E151" i="11"/>
  <c r="F151" i="11"/>
  <c r="G151" i="11"/>
  <c r="H151" i="11"/>
  <c r="I151" i="11"/>
  <c r="J151" i="11"/>
  <c r="K151" i="11"/>
  <c r="L151" i="11"/>
  <c r="C151" i="11"/>
  <c r="L150" i="11"/>
  <c r="D150" i="11"/>
  <c r="E150" i="11"/>
  <c r="F150" i="11"/>
  <c r="G150" i="11"/>
  <c r="H150" i="11"/>
  <c r="I150" i="11"/>
  <c r="J150" i="11"/>
  <c r="K150" i="11"/>
  <c r="C150" i="11"/>
  <c r="D146" i="11"/>
  <c r="E146" i="11"/>
  <c r="F146" i="11"/>
  <c r="G146" i="11"/>
  <c r="H146" i="11"/>
  <c r="I146" i="11"/>
  <c r="J146" i="11"/>
  <c r="K146" i="11"/>
  <c r="L146" i="11"/>
  <c r="C146" i="11"/>
  <c r="L145" i="11"/>
  <c r="D145" i="11"/>
  <c r="E145" i="11"/>
  <c r="F145" i="11"/>
  <c r="G145" i="11"/>
  <c r="H145" i="11"/>
  <c r="I145" i="11"/>
  <c r="J145" i="11"/>
  <c r="K145" i="11"/>
  <c r="C145" i="11"/>
  <c r="D141" i="11"/>
  <c r="E141" i="11"/>
  <c r="F141" i="11"/>
  <c r="G141" i="11"/>
  <c r="H141" i="11"/>
  <c r="I141" i="11"/>
  <c r="J141" i="11"/>
  <c r="K141" i="11"/>
  <c r="L141" i="11"/>
  <c r="C141" i="11"/>
  <c r="L140" i="11"/>
  <c r="D140" i="11"/>
  <c r="E140" i="11"/>
  <c r="F140" i="11"/>
  <c r="G140" i="11"/>
  <c r="H140" i="11"/>
  <c r="I140" i="11"/>
  <c r="J140" i="11"/>
  <c r="K140" i="11"/>
  <c r="C140" i="11"/>
  <c r="L129" i="11"/>
  <c r="K129" i="11"/>
  <c r="J129" i="11"/>
  <c r="I129" i="11"/>
  <c r="H129" i="11"/>
  <c r="G129" i="11"/>
  <c r="F129" i="11"/>
  <c r="E129" i="11"/>
  <c r="D129" i="11"/>
  <c r="C129" i="11"/>
  <c r="L122" i="11"/>
  <c r="K122" i="11"/>
  <c r="J122" i="11"/>
  <c r="I122" i="11"/>
  <c r="H122" i="11"/>
  <c r="G122" i="11"/>
  <c r="F122" i="11"/>
  <c r="E122" i="11"/>
  <c r="D122" i="11"/>
  <c r="C122" i="11"/>
  <c r="L116" i="11"/>
  <c r="K116" i="11"/>
  <c r="J116" i="11"/>
  <c r="I116" i="11"/>
  <c r="H116" i="11"/>
  <c r="G116" i="11"/>
  <c r="F116" i="11"/>
  <c r="E116" i="11"/>
  <c r="D116" i="11"/>
  <c r="C116" i="11"/>
  <c r="L115" i="11"/>
  <c r="D128" i="11"/>
  <c r="E128" i="11"/>
  <c r="F128" i="11"/>
  <c r="G128" i="11"/>
  <c r="H128" i="11"/>
  <c r="I128" i="11"/>
  <c r="J128" i="11"/>
  <c r="K128" i="11"/>
  <c r="L128" i="11"/>
  <c r="C128" i="11"/>
  <c r="D121" i="11"/>
  <c r="E121" i="11"/>
  <c r="F121" i="11"/>
  <c r="G121" i="11"/>
  <c r="H121" i="11"/>
  <c r="I121" i="11"/>
  <c r="J121" i="11"/>
  <c r="K121" i="11"/>
  <c r="L121" i="11"/>
  <c r="C121" i="11"/>
  <c r="D115" i="11"/>
  <c r="E115" i="11"/>
  <c r="F115" i="11"/>
  <c r="G115" i="11"/>
  <c r="H115" i="11"/>
  <c r="I115" i="11"/>
  <c r="J115" i="11"/>
  <c r="K115" i="11"/>
  <c r="C115" i="11"/>
  <c r="L111" i="11"/>
  <c r="K111" i="11"/>
  <c r="J111" i="11"/>
  <c r="I111" i="11"/>
  <c r="H111" i="11"/>
  <c r="G111" i="11"/>
  <c r="F111" i="11"/>
  <c r="E111" i="11"/>
  <c r="D111" i="11"/>
  <c r="C111" i="11"/>
  <c r="D110" i="11"/>
  <c r="E110" i="11"/>
  <c r="F110" i="11"/>
  <c r="G110" i="11"/>
  <c r="H110" i="11"/>
  <c r="I110" i="11"/>
  <c r="J110" i="11"/>
  <c r="K110" i="11"/>
  <c r="L110" i="11"/>
  <c r="C110" i="11"/>
  <c r="L104" i="11"/>
  <c r="K104" i="11"/>
  <c r="J104" i="11"/>
  <c r="I104" i="11"/>
  <c r="H104" i="11"/>
  <c r="G104" i="11"/>
  <c r="F104" i="11"/>
  <c r="E104" i="11"/>
  <c r="D104" i="11"/>
  <c r="C104" i="11"/>
  <c r="L103" i="11"/>
  <c r="D103" i="11"/>
  <c r="E103" i="11"/>
  <c r="F103" i="11"/>
  <c r="G103" i="11"/>
  <c r="H103" i="11"/>
  <c r="I103" i="11"/>
  <c r="J103" i="11"/>
  <c r="K103" i="11"/>
  <c r="C103" i="11"/>
  <c r="L136" i="11"/>
  <c r="J136" i="11"/>
  <c r="K136" i="11"/>
  <c r="I136" i="11"/>
  <c r="G136" i="11"/>
  <c r="H136" i="11"/>
  <c r="F136" i="11"/>
  <c r="E136" i="11"/>
  <c r="D136" i="11"/>
  <c r="C136" i="11"/>
  <c r="L135" i="11"/>
  <c r="D135" i="11"/>
  <c r="E135" i="11"/>
  <c r="F135" i="11"/>
  <c r="G135" i="11"/>
  <c r="H135" i="11"/>
  <c r="I135" i="11"/>
  <c r="J135" i="11"/>
  <c r="K135" i="11"/>
  <c r="C135" i="11"/>
  <c r="J27" i="11" l="1"/>
  <c r="J28" i="11" s="1"/>
  <c r="I27" i="11"/>
  <c r="I28" i="11" s="1"/>
  <c r="H27" i="11"/>
  <c r="H28" i="11" s="1"/>
  <c r="G27" i="11"/>
  <c r="G28" i="11" s="1"/>
  <c r="F27" i="11"/>
  <c r="F28" i="11" s="1"/>
  <c r="E27" i="11"/>
  <c r="E28" i="11" s="1"/>
  <c r="F5" i="11"/>
  <c r="E5" i="11"/>
  <c r="D5" i="11"/>
  <c r="H42" i="14" l="1"/>
  <c r="K51" i="20"/>
  <c r="C42" i="14"/>
  <c r="A51" i="20"/>
  <c r="E42" i="14"/>
  <c r="E51" i="20"/>
  <c r="F42" i="14"/>
  <c r="G51" i="20"/>
  <c r="G42" i="14"/>
  <c r="I51" i="20"/>
  <c r="D37" i="14"/>
  <c r="E46" i="20"/>
  <c r="E37" i="14"/>
  <c r="G46" i="20"/>
  <c r="F37" i="14"/>
  <c r="I46" i="20"/>
  <c r="D42" i="14"/>
  <c r="C51" i="20"/>
  <c r="L86" i="11"/>
  <c r="K86" i="11"/>
  <c r="J86" i="11"/>
  <c r="I86" i="11"/>
  <c r="H86" i="11"/>
  <c r="G86" i="11"/>
  <c r="F86" i="11"/>
  <c r="E86" i="11"/>
  <c r="D86" i="11"/>
  <c r="C86" i="11"/>
  <c r="L85" i="11"/>
  <c r="D85" i="11"/>
  <c r="E85" i="11"/>
  <c r="F85" i="11"/>
  <c r="G85" i="11"/>
  <c r="H85" i="11"/>
  <c r="I85" i="11"/>
  <c r="J85" i="11"/>
  <c r="K85" i="11"/>
  <c r="C85" i="11"/>
  <c r="L98" i="11" l="1"/>
  <c r="K98" i="11"/>
  <c r="J98" i="11"/>
  <c r="I98" i="11"/>
  <c r="H98" i="11"/>
  <c r="G98" i="11"/>
  <c r="F98" i="11"/>
  <c r="E98" i="11"/>
  <c r="D98" i="11"/>
  <c r="C98" i="11"/>
  <c r="L97" i="11"/>
  <c r="D97" i="11"/>
  <c r="E97" i="11"/>
  <c r="F97" i="11"/>
  <c r="G97" i="11"/>
  <c r="H97" i="11"/>
  <c r="I97" i="11"/>
  <c r="J97" i="11"/>
  <c r="K97" i="11"/>
  <c r="C97" i="11"/>
  <c r="G92" i="11"/>
  <c r="F92" i="11"/>
  <c r="E92" i="11"/>
  <c r="D92" i="11"/>
  <c r="C92" i="11"/>
  <c r="H92" i="11"/>
  <c r="I92" i="11"/>
  <c r="J92" i="11"/>
  <c r="K92" i="11"/>
  <c r="L92" i="11"/>
  <c r="L91" i="11"/>
  <c r="D91" i="11"/>
  <c r="E91" i="11"/>
  <c r="F91" i="11"/>
  <c r="G91" i="11"/>
  <c r="H91" i="11"/>
  <c r="I91" i="11"/>
  <c r="J91" i="11"/>
  <c r="K91" i="11"/>
  <c r="C91" i="11"/>
  <c r="C80" i="11"/>
  <c r="L81" i="11"/>
  <c r="K81" i="11"/>
  <c r="J81" i="11"/>
  <c r="I81" i="11"/>
  <c r="H81" i="11"/>
  <c r="G81" i="11"/>
  <c r="F81" i="11"/>
  <c r="E81" i="11"/>
  <c r="D81" i="11"/>
  <c r="C81" i="11"/>
  <c r="L80" i="11"/>
  <c r="D80" i="11"/>
  <c r="E80" i="11"/>
  <c r="F80" i="11"/>
  <c r="G80" i="11"/>
  <c r="H80" i="11"/>
  <c r="I80" i="11"/>
  <c r="J80" i="11"/>
  <c r="K80" i="11"/>
  <c r="L74" i="11"/>
  <c r="K74" i="11"/>
  <c r="J74" i="11"/>
  <c r="I74" i="11"/>
  <c r="H74" i="11"/>
  <c r="G74" i="11"/>
  <c r="F74" i="11"/>
  <c r="E74" i="11"/>
  <c r="D74" i="11"/>
  <c r="C74" i="11"/>
  <c r="L73" i="11"/>
  <c r="D73" i="11" l="1"/>
  <c r="E73" i="11"/>
  <c r="F73" i="11"/>
  <c r="G73" i="11"/>
  <c r="H73" i="11"/>
  <c r="I73" i="11"/>
  <c r="J73" i="11"/>
  <c r="K73" i="11"/>
  <c r="C73" i="11"/>
</calcChain>
</file>

<file path=xl/sharedStrings.xml><?xml version="1.0" encoding="utf-8"?>
<sst xmlns="http://schemas.openxmlformats.org/spreadsheetml/2006/main" count="1753" uniqueCount="582">
  <si>
    <t>*Please insert comments here*</t>
  </si>
  <si>
    <t>Select one</t>
  </si>
  <si>
    <t>No</t>
  </si>
  <si>
    <t>Yes</t>
  </si>
  <si>
    <t>Answer Grid 1</t>
  </si>
  <si>
    <t>Answer Grid 2</t>
  </si>
  <si>
    <t>Governance</t>
  </si>
  <si>
    <t>Homelessness Management Information System (HMIS)</t>
  </si>
  <si>
    <t>Undecided</t>
  </si>
  <si>
    <t>HIFIS</t>
  </si>
  <si>
    <t>Other</t>
  </si>
  <si>
    <t>Access Points to Service</t>
  </si>
  <si>
    <t>Triage and Assessment</t>
  </si>
  <si>
    <t>Vacancy Matching and Referral</t>
  </si>
  <si>
    <t>Not applicable</t>
  </si>
  <si>
    <t>Question</t>
  </si>
  <si>
    <t>Answer</t>
  </si>
  <si>
    <t>YYYY-MM-DD</t>
  </si>
  <si>
    <t>Single adults</t>
  </si>
  <si>
    <t>Unaccompanied youth</t>
  </si>
  <si>
    <t>Families</t>
  </si>
  <si>
    <t>Answer Grid 5</t>
  </si>
  <si>
    <t>All family members including dependents</t>
  </si>
  <si>
    <t>Only heads of households</t>
  </si>
  <si>
    <t>*Please insert comment here*</t>
  </si>
  <si>
    <t>Total</t>
  </si>
  <si>
    <t>Not yet</t>
  </si>
  <si>
    <t>2019-20</t>
  </si>
  <si>
    <t>2020-21</t>
  </si>
  <si>
    <t>2021-22</t>
  </si>
  <si>
    <t>2022-23</t>
  </si>
  <si>
    <t>2023-24</t>
  </si>
  <si>
    <t>2024-25</t>
  </si>
  <si>
    <t>2025-26</t>
  </si>
  <si>
    <t>2026-27</t>
  </si>
  <si>
    <t>2027-28</t>
  </si>
  <si>
    <t>Target</t>
  </si>
  <si>
    <t>People experiencing homelessness for at least one day (that year)</t>
  </si>
  <si>
    <t>SECTION 1: COMMUNITY CONTEXT</t>
  </si>
  <si>
    <t>Overview</t>
  </si>
  <si>
    <t>People experiencing chronic homelessness for at least one day (that year)</t>
  </si>
  <si>
    <t>Indigenous peoples experiencing homelessness for at least one day (that year)</t>
  </si>
  <si>
    <t>For each type of housing resource in the Coordinated Access Resource Inventory, have prioritization criteria, and the order in which they will be applied, been documented?</t>
  </si>
  <si>
    <t>Under development</t>
  </si>
  <si>
    <t>Not yet started</t>
  </si>
  <si>
    <t>2.10</t>
  </si>
  <si>
    <t>2.11</t>
  </si>
  <si>
    <t>2.12</t>
  </si>
  <si>
    <t>2.13</t>
  </si>
  <si>
    <t>2.14</t>
  </si>
  <si>
    <t>2.15</t>
  </si>
  <si>
    <t>2.16</t>
  </si>
  <si>
    <t>2.17</t>
  </si>
  <si>
    <t>2.18</t>
  </si>
  <si>
    <t>Fewer people returning to homelessness</t>
  </si>
  <si>
    <r>
      <t xml:space="preserve">Are there processes in place to monitor if there is </t>
    </r>
    <r>
      <rPr>
        <b/>
        <sz val="12"/>
        <color theme="1"/>
        <rFont val="Arial"/>
        <family val="2"/>
      </rPr>
      <t>easy</t>
    </r>
    <r>
      <rPr>
        <sz val="12"/>
        <color theme="1"/>
        <rFont val="Arial"/>
        <family val="2"/>
      </rPr>
      <t xml:space="preserve"> and </t>
    </r>
    <r>
      <rPr>
        <b/>
        <sz val="12"/>
        <color theme="1"/>
        <rFont val="Arial"/>
        <family val="2"/>
      </rPr>
      <t>equitable</t>
    </r>
    <r>
      <rPr>
        <sz val="12"/>
        <color theme="1"/>
        <rFont val="Arial"/>
        <family val="2"/>
      </rPr>
      <t xml:space="preserve"> access to the Coordinated Access system and respond to any emerging issues, as appropriate?</t>
    </r>
  </si>
  <si>
    <t>Are there processes in place that ensure no one is denied access to service due to perceived housing or service barriers?</t>
  </si>
  <si>
    <t>a) Which household types does the List include? Select all that apply.</t>
  </si>
  <si>
    <t xml:space="preserve">b) Does the List include family members like dependents, or just the head of household? </t>
  </si>
  <si>
    <t>2.9</t>
  </si>
  <si>
    <t>Additional Outcomes</t>
  </si>
  <si>
    <t>Population</t>
  </si>
  <si>
    <t>2.1</t>
  </si>
  <si>
    <t>2.2</t>
  </si>
  <si>
    <t>2.3</t>
  </si>
  <si>
    <t>2.4</t>
  </si>
  <si>
    <t>2.5</t>
  </si>
  <si>
    <t>2.6</t>
  </si>
  <si>
    <t>2.7</t>
  </si>
  <si>
    <t>2.8</t>
  </si>
  <si>
    <t>Section 3 - Step 2 - Q3.8</t>
  </si>
  <si>
    <r>
      <t xml:space="preserve">*Instructions for NHQ: Please </t>
    </r>
    <r>
      <rPr>
        <b/>
        <sz val="12"/>
        <color rgb="FFFF0000"/>
        <rFont val="Arial"/>
        <family val="2"/>
      </rPr>
      <t>DO NOT</t>
    </r>
    <r>
      <rPr>
        <sz val="12"/>
        <color rgb="FFFF0000"/>
        <rFont val="Arial"/>
        <family val="2"/>
      </rPr>
      <t xml:space="preserve"> protect this sheet, as the check-boxes will not work. Please </t>
    </r>
    <r>
      <rPr>
        <b/>
        <sz val="12"/>
        <color rgb="FFFF0000"/>
        <rFont val="Arial"/>
        <family val="2"/>
      </rPr>
      <t>HIDE</t>
    </r>
    <r>
      <rPr>
        <sz val="12"/>
        <color rgb="FFFF0000"/>
        <rFont val="Arial"/>
        <family val="2"/>
      </rPr>
      <t xml:space="preserve"> this sheet.</t>
    </r>
  </si>
  <si>
    <r>
      <t xml:space="preserve">*Instructions for NHQ: Please password </t>
    </r>
    <r>
      <rPr>
        <b/>
        <sz val="12"/>
        <color rgb="FFFF0000"/>
        <rFont val="Arial"/>
        <family val="2"/>
      </rPr>
      <t>PROTECT</t>
    </r>
    <r>
      <rPr>
        <sz val="12"/>
        <color rgb="FFFF0000"/>
        <rFont val="Arial"/>
        <family val="2"/>
      </rPr>
      <t xml:space="preserve"> and </t>
    </r>
    <r>
      <rPr>
        <b/>
        <sz val="12"/>
        <color rgb="FFFF0000"/>
        <rFont val="Arial"/>
        <family val="2"/>
      </rPr>
      <t>HIDE</t>
    </r>
    <r>
      <rPr>
        <sz val="12"/>
        <color rgb="FFFF0000"/>
        <rFont val="Arial"/>
        <family val="2"/>
      </rPr>
      <t xml:space="preserve"> this sheet.</t>
    </r>
  </si>
  <si>
    <t>*TEMPLATE FOR COMMUNITIES*</t>
  </si>
  <si>
    <t>COMMUNITY HOMELESSNESS REPORT SUMMARY</t>
  </si>
  <si>
    <t>Met</t>
  </si>
  <si>
    <t>Started</t>
  </si>
  <si>
    <t>Designated Community – Community Advisory Board</t>
  </si>
  <si>
    <t xml:space="preserve">Note: You may list more than one name or organization for each sector. ESDC will not sell, distribute, trade or transfer your information to other government departments, businesses, institutions, organizations or individuals outside ESDC for any other purposes, unless required by law. </t>
  </si>
  <si>
    <t>Sector</t>
  </si>
  <si>
    <t>Service Canada (Ex-Officio Member)</t>
  </si>
  <si>
    <t>Provincial/Territorial government</t>
  </si>
  <si>
    <t>Veterans Affairs Canada or veterans serving organizations</t>
  </si>
  <si>
    <t>Organizations serving women/families fleeing violence</t>
  </si>
  <si>
    <t>Youth and/or youth serving organizations (including Child Welfare Agencies)</t>
  </si>
  <si>
    <t>Organizations serving seniors</t>
  </si>
  <si>
    <t>Newcomer serving organizations</t>
  </si>
  <si>
    <t>Health organizations, including hospitals and other public institutions, and organizations focused on mental health and addictions</t>
  </si>
  <si>
    <t>Individuals with lived experience of homelessness</t>
  </si>
  <si>
    <t>Community Advisory Board Member(s)</t>
  </si>
  <si>
    <t xml:space="preserve">Local/Municipal government </t>
  </si>
  <si>
    <t>Community Advisory Board Chairs or Co-Chairs (if applicable):</t>
  </si>
  <si>
    <t>Name</t>
  </si>
  <si>
    <t>Signature</t>
  </si>
  <si>
    <t xml:space="preserve">Date </t>
  </si>
  <si>
    <t>Indigenous Homelessness – Community Advisory Board</t>
  </si>
  <si>
    <t>Organizations serving individuals experiencing or at risk of homelessness</t>
  </si>
  <si>
    <t>Private sector</t>
  </si>
  <si>
    <t>Indigenous peoples and organizations</t>
  </si>
  <si>
    <t>Landlord associations and/or the housing sector</t>
  </si>
  <si>
    <t>I affirm that the above members of the Community Advisory Board have reviewed the attached Community Homelessness Report and that the majority of Community Advisory Board members approve of its content.</t>
  </si>
  <si>
    <t>Outcome #5: Fewer people experience chronic homelessness (chronic homelessness is reduced)</t>
  </si>
  <si>
    <t>Outcome #4: Fewer Indigenous peoples experience homelessness (Indigenous homelessness is reduced)</t>
  </si>
  <si>
    <t>Reaching Home: Canada's Homelessness Strategy</t>
  </si>
  <si>
    <t>Community Homelessness Report</t>
  </si>
  <si>
    <t>*Please add HMIS name*</t>
  </si>
  <si>
    <t>HMIS</t>
  </si>
  <si>
    <t>Coordinated Access Resource Inventory</t>
  </si>
  <si>
    <t>Percentage Completed</t>
  </si>
  <si>
    <t>Collaboration between Indigenous and Non-Indigenous Partners</t>
  </si>
  <si>
    <t>Public Access to Results</t>
  </si>
  <si>
    <t xml:space="preserve">SECTION 2: COORDINATED ACCESS AND HOMELESSNESS MANAGEMENT 
INFORMATION SYSTEM (HMIS) SELF-ASSESSMENT </t>
  </si>
  <si>
    <r>
      <t xml:space="preserve">Is there a governance model for Coordinated Access </t>
    </r>
    <r>
      <rPr>
        <b/>
        <sz val="12"/>
        <color theme="1"/>
        <rFont val="Arial"/>
        <family val="2"/>
      </rPr>
      <t>and</t>
    </r>
    <r>
      <rPr>
        <sz val="12"/>
        <color theme="1"/>
        <rFont val="Arial"/>
        <family val="2"/>
      </rPr>
      <t xml:space="preserve"> has a Coordinated Access lead organization(s) been identified?</t>
    </r>
  </si>
  <si>
    <t>Is the triage and assessment process documented in one or more policies/protocols, including an intake protocol for entering people into the Coordinated Access system and/or HMIS when they (re)connect with an access point?</t>
  </si>
  <si>
    <t>For each housing resource in the Coordinated Access Resource Inventory, have eligibility requirements been documented?</t>
  </si>
  <si>
    <t>Is the vacancy matching and referral process documented in one or more policies/protocols, including how vacancies are filled from the Coordinated Access Resource Inventory according to agreed-upon prioritization and referral protocols?</t>
  </si>
  <si>
    <t>Are vacancies from the Coordinated Access Resource Inventory filled using the list of people waiting for housing resources who are offer-ready (i.e., the List filtered to a Priority List)?</t>
  </si>
  <si>
    <t>Section 2 Summary Tables</t>
  </si>
  <si>
    <t>Section 2 Summary Comment</t>
  </si>
  <si>
    <t>Section 2 - SUMMARY TABLE 1</t>
  </si>
  <si>
    <t>2.3 a)</t>
  </si>
  <si>
    <t>2.4 a)</t>
  </si>
  <si>
    <t>Percentage</t>
  </si>
  <si>
    <t>Instances "Yes"</t>
  </si>
  <si>
    <t>Outcome #1: Fewer people experience homelessness (homelessness is reduced overall)</t>
  </si>
  <si>
    <t>Given your answers in Section 3, you can report annual result(s) for Outcome #2 using your List. Add a target for 2027-28 in the far right box.</t>
  </si>
  <si>
    <t>People new to the List (that year)</t>
  </si>
  <si>
    <t>Outcome #3: Fewer people return to homelessness (returns to homelessness are reduced)</t>
  </si>
  <si>
    <t>Given your answers in Section 3, you can report annual result(s) for Outcome #3 using your List. Add a target for 2027-28 in the far right box.</t>
  </si>
  <si>
    <t>Returns to homelessness (that year)</t>
  </si>
  <si>
    <t>Given your answers in Section 3, you can report annual result(s) for Outcome #4 using your List. Add a target for 2027-28 in the far right box.</t>
  </si>
  <si>
    <t>Optional Community-Level Outcomes – Annual Data Reporting</t>
  </si>
  <si>
    <t>Additional Outcome:</t>
  </si>
  <si>
    <t>[add the expected additional outcome here]</t>
  </si>
  <si>
    <t>[add a description of what your data represents]</t>
  </si>
  <si>
    <t>Given your answers in Section 3, you can report annual result(s) for additional community-level outcomes using your List. Add a target for 2027-28 in the far right box.</t>
  </si>
  <si>
    <t>Section 4 - Outcome #1 Annual</t>
  </si>
  <si>
    <t>Section 4 - Outcome #2 Annual</t>
  </si>
  <si>
    <t>Section 4 - Outcome #3 Annual</t>
  </si>
  <si>
    <t>Section 4 - Outcome #4 Annual</t>
  </si>
  <si>
    <t>Section 4 - Outcome #5 Annual</t>
  </si>
  <si>
    <t>Community-Level Core Outcomes – Annual Data Reporting</t>
  </si>
  <si>
    <t>People who experienced homelessness for at least one day (that year)</t>
  </si>
  <si>
    <t>Outcome #2: Fewer people were newly identified (new inflows to homelessness are reduced)</t>
  </si>
  <si>
    <t>People who were newly identified (that year)</t>
  </si>
  <si>
    <t>Indigenous peoples who experienced homelessness for at least one day (that year)</t>
  </si>
  <si>
    <t>People who experienced chronic homelessness for at least one day (that year)</t>
  </si>
  <si>
    <t>Community-Level Core Outcomes – Monthly Data Reporting</t>
  </si>
  <si>
    <t>Given your answers in Section 3, you can report monthly result(s) for Outcome #2 using your List. Add a target for 2027-28 in the far right box.</t>
  </si>
  <si>
    <t>Given your answers in Section 3, you can report monthly result(s) for Outcome #3 using your List. Add a target for 2027-28 in the far right box.</t>
  </si>
  <si>
    <t>Given your answers in Section 3, you can report monthly result(s) for Outcome #4 using your List. Add a target for 2027-28 in the far right box.</t>
  </si>
  <si>
    <t>People who experienced homelessness for at least one day (that month)</t>
  </si>
  <si>
    <t>March 2020</t>
  </si>
  <si>
    <t>March 2021</t>
  </si>
  <si>
    <t>March 2022</t>
  </si>
  <si>
    <t>March 2023</t>
  </si>
  <si>
    <t>March 2024</t>
  </si>
  <si>
    <t>March 2025</t>
  </si>
  <si>
    <t>March 2026</t>
  </si>
  <si>
    <t>March 2027</t>
  </si>
  <si>
    <t>March 2028</t>
  </si>
  <si>
    <t>People who were newly identified (that month)</t>
  </si>
  <si>
    <t>Returns to homelessness (that month)</t>
  </si>
  <si>
    <t>Indigenous peoples who experienced homelessness for at least one day (that month)</t>
  </si>
  <si>
    <t>People who experienced chronic homelessness for at least one day (that month)</t>
  </si>
  <si>
    <t>People experiencing homelessness for at least one day (that month)</t>
  </si>
  <si>
    <t>People new to the List (that month)</t>
  </si>
  <si>
    <t>Indigenous peoples experiencing homelessness for at least one day (that month)</t>
  </si>
  <si>
    <t>People experiencing chronic homelessness for at least one day (that month)</t>
  </si>
  <si>
    <t>Section 4 - Outcome #1 Monthly</t>
  </si>
  <si>
    <t>Section 4 - Outcome #2 Monthly</t>
  </si>
  <si>
    <t>Section 4 - Outcome #3 Monthly</t>
  </si>
  <si>
    <t>Section 4 - Outcome #4 Monthly</t>
  </si>
  <si>
    <t>Section 4 - Outcome #5 Monthly</t>
  </si>
  <si>
    <t>#1 Annual</t>
  </si>
  <si>
    <t>#2 Annual</t>
  </si>
  <si>
    <t>#3 Annual</t>
  </si>
  <si>
    <t>#4 Annual</t>
  </si>
  <si>
    <t>#5 Annual</t>
  </si>
  <si>
    <t>#6 Annual</t>
  </si>
  <si>
    <t>Given your answers in Section 3, you can report monthly result(s) for additional community-level outcomes using your List. Add a target for 2027-28 in the far right box.</t>
  </si>
  <si>
    <t>Optional Community-Level Outcomes – Monthly Data Reporting</t>
  </si>
  <si>
    <t>#1 Monthly</t>
  </si>
  <si>
    <t>#2 Monthly</t>
  </si>
  <si>
    <t>#3 Monthly</t>
  </si>
  <si>
    <t>#4 Monthly</t>
  </si>
  <si>
    <t>#5 Monthly</t>
  </si>
  <si>
    <t>#6 Monthly</t>
  </si>
  <si>
    <t xml:space="preserve">d) Which HMIS is being used? </t>
  </si>
  <si>
    <t>e) When was it implemented?</t>
  </si>
  <si>
    <t xml:space="preserve">The table below shows the percentage of minimum requirements completed for each core component: </t>
  </si>
  <si>
    <t>SECTION 3: OUTCOMES-BASED APPROACH SELF-ASSESSMENT</t>
  </si>
  <si>
    <t>Step 1. Have a List</t>
  </si>
  <si>
    <t>Part A) Does the community have a List?</t>
  </si>
  <si>
    <t xml:space="preserve">Does the List include people who are currently experiencing homelessness? </t>
  </si>
  <si>
    <t>Do people give their consent to be included on the List?</t>
  </si>
  <si>
    <t xml:space="preserve">There are four minimum characteristics of a List. </t>
  </si>
  <si>
    <t>Part B) Please provide additional information about the List</t>
  </si>
  <si>
    <t xml:space="preserve">3.5 a) </t>
  </si>
  <si>
    <t>Other HMIS</t>
  </si>
  <si>
    <t>Excel</t>
  </si>
  <si>
    <t>Not applicable – Do not have a List yet</t>
  </si>
  <si>
    <t>a) Select all that apply:</t>
  </si>
  <si>
    <t xml:space="preserve">     </t>
  </si>
  <si>
    <t>*Please add number of providers here*</t>
  </si>
  <si>
    <t xml:space="preserve">3.8 a) </t>
  </si>
  <si>
    <t>Indigenous identity (mandatory for Reaching Home)</t>
  </si>
  <si>
    <t>Age</t>
  </si>
  <si>
    <t>Household type (e.g., single or family)</t>
  </si>
  <si>
    <t>Gender identity</t>
  </si>
  <si>
    <t>Veteran status</t>
  </si>
  <si>
    <t>Other (please define)</t>
  </si>
  <si>
    <r>
      <t>*</t>
    </r>
    <r>
      <rPr>
        <b/>
        <sz val="12"/>
        <rFont val="Arial"/>
        <family val="2"/>
      </rPr>
      <t>Optional:</t>
    </r>
    <r>
      <rPr>
        <sz val="12"/>
        <rFont val="Arial"/>
        <family val="2"/>
      </rPr>
      <t xml:space="preserve"> Please insert comment here*</t>
    </r>
  </si>
  <si>
    <t>Step 3. Have a comprehensive List</t>
  </si>
  <si>
    <t>Part A) Does the community assess the List as comprehensive?</t>
  </si>
  <si>
    <t>Does the List include more than just people experiencing chronic homelessness?</t>
  </si>
  <si>
    <t>Yes – includes more than chronic</t>
  </si>
  <si>
    <t>No – only chronic</t>
  </si>
  <si>
    <t>Step 1: 
Has a List</t>
  </si>
  <si>
    <t>Step 2:
Has a real-time List</t>
  </si>
  <si>
    <t>Step 3:
Has a comprehensive List</t>
  </si>
  <si>
    <t>Section 3 Summary Comment</t>
  </si>
  <si>
    <t>End of Section 1</t>
  </si>
  <si>
    <t>End of Section 2</t>
  </si>
  <si>
    <t>End of Section 3</t>
  </si>
  <si>
    <t>End of Section 4</t>
  </si>
  <si>
    <t>Step 1</t>
  </si>
  <si>
    <t>OPTIONAL COMMUNITY-LEVEL OUTCOMES (ANNUAL)</t>
  </si>
  <si>
    <t>OPTIONAL COMMUNITY-LEVEL OUTCOMES (MONTHLY)</t>
  </si>
  <si>
    <t>Step 2</t>
  </si>
  <si>
    <t>Step 3</t>
  </si>
  <si>
    <t>The table below provides a summary of the work your community has done so far to meet the Reaching Home minimum requirements for Coordinated Access and an HMIS.</t>
  </si>
  <si>
    <t>Number of minimum requirements</t>
  </si>
  <si>
    <t>Summary Tables</t>
  </si>
  <si>
    <t>Summary Comment</t>
  </si>
  <si>
    <t>Are there particular efforts and/or issues that you would like to highlight for this reporting period related to your community’s work to transition to an outcomes-based approach under Reaching Home?</t>
  </si>
  <si>
    <t>Based on the information provided in the Community Homelessness Report, the community does not have to report monthly community-level outcomes for the reporting period.</t>
  </si>
  <si>
    <t>Based on the information provided in the Community Homelessness Report, the community does not have to report annual community-level outcomes for the reporting period.</t>
  </si>
  <si>
    <r>
      <t>*</t>
    </r>
    <r>
      <rPr>
        <b/>
        <sz val="12"/>
        <rFont val="Arial"/>
        <family val="2"/>
      </rPr>
      <t>Optional</t>
    </r>
    <r>
      <rPr>
        <sz val="12"/>
        <rFont val="Arial"/>
        <family val="2"/>
      </rPr>
      <t>: Please insert comment here*</t>
    </r>
  </si>
  <si>
    <t xml:space="preserve">Does your community have a separate IH CAB? </t>
  </si>
  <si>
    <t>Was the CHR also approved by the IH CAB?</t>
  </si>
  <si>
    <t xml:space="preserve">a) Does your community have a separate IH CAB? </t>
  </si>
  <si>
    <t>b) Was the CHR also approved by the IH CAB?</t>
  </si>
  <si>
    <r>
      <t xml:space="preserve">Is there a governance model for your HMIS </t>
    </r>
    <r>
      <rPr>
        <b/>
        <sz val="12"/>
        <color theme="1"/>
        <rFont val="Arial"/>
        <family val="2"/>
      </rPr>
      <t>and</t>
    </r>
    <r>
      <rPr>
        <sz val="12"/>
        <color theme="1"/>
        <rFont val="Arial"/>
        <family val="2"/>
      </rPr>
      <t xml:space="preserve"> has an HMIS lead organization(s) been identified?</t>
    </r>
  </si>
  <si>
    <t>Is the same common assessment tool used for all population groups experiencing homelessness (e.g., youth, women fleeing violence, and Indigenous peoples)?</t>
  </si>
  <si>
    <t>Not Yet Started</t>
  </si>
  <si>
    <r>
      <t xml:space="preserve">Do the vacancy matching and referral policies/protocols specify how individual choice in housing options will be respected (allowing individuals and families to reject a referral without repercussions) </t>
    </r>
    <r>
      <rPr>
        <b/>
        <sz val="12"/>
        <rFont val="Arial"/>
        <family val="2"/>
      </rPr>
      <t>and</t>
    </r>
    <r>
      <rPr>
        <sz val="12"/>
        <rFont val="Arial"/>
        <family val="2"/>
      </rPr>
      <t xml:space="preserve"> do they include processes specific to dealing with vacancy referral challenges, concerns and/or disagreements (including refusals of referrals)? </t>
    </r>
  </si>
  <si>
    <t>(PLEASE ADD COMMUNITY NAME HERE)</t>
  </si>
  <si>
    <t>The table below shows the percentage of minimum requirements completed for each core Coordinated Access component.</t>
  </si>
  <si>
    <t>As outlined in the Reaching Home Directives, communities are required to make a summary of the CHR publicly available. How will the public have access to this information? For example, which website will be used to publish the results?</t>
  </si>
  <si>
    <t>b) How many service providers in the community are currently using this HMIS?</t>
  </si>
  <si>
    <t>Do individuals and families appear only once on the List?</t>
  </si>
  <si>
    <t>Where does data for the List come from?</t>
  </si>
  <si>
    <t>Other data source(s)</t>
  </si>
  <si>
    <t>b) Please describe the other data source(s):</t>
  </si>
  <si>
    <t>Communities need information about people’s interaction with the homeless-serving system to be able to calculate inflows into homelessness (re-engagement with the system) and outflows from homelessness (disengagement from the system).</t>
  </si>
  <si>
    <r>
      <t xml:space="preserve">a) Is there a </t>
    </r>
    <r>
      <rPr>
        <b/>
        <sz val="12"/>
        <rFont val="Arial"/>
        <family val="2"/>
      </rPr>
      <t>written policy/protocol</t>
    </r>
    <r>
      <rPr>
        <sz val="12"/>
        <rFont val="Arial"/>
        <family val="2"/>
      </rPr>
      <t xml:space="preserve"> for the List that describes how interaction with the homeless-serving system is documented, including the number of days of inactivity after which people are identified as “inactive”? The policy/protocol should define what it means to be “active” or “inactive” on the List and explain how to document when someone is included on the List for the first time, as well as any changes in “activity” or “inactivity” over time.</t>
    </r>
  </si>
  <si>
    <r>
      <t xml:space="preserve">b) Can the community </t>
    </r>
    <r>
      <rPr>
        <b/>
        <sz val="12"/>
        <rFont val="Arial"/>
        <family val="2"/>
      </rPr>
      <t>get data</t>
    </r>
    <r>
      <rPr>
        <sz val="12"/>
        <rFont val="Arial"/>
        <family val="2"/>
      </rPr>
      <t xml:space="preserve"> about when people first interacted with the homeless-serving system and were included on the List? For example, can the community get data for the number of people that were newly identified on the List?</t>
    </r>
  </si>
  <si>
    <r>
      <t xml:space="preserve">c) Can the community </t>
    </r>
    <r>
      <rPr>
        <b/>
        <sz val="12"/>
        <rFont val="Arial"/>
        <family val="2"/>
      </rPr>
      <t>get data</t>
    </r>
    <r>
      <rPr>
        <sz val="12"/>
        <rFont val="Arial"/>
        <family val="2"/>
      </rPr>
      <t xml:space="preserve"> about people experiencing homelessness that became “active” again on the List (re-engaged with the homeless-serving system) and those that became “inactive” (disengaged with the homeless-serving system)? For example, can the community get data for the number of people that were “reactivated” on the List after a period of inactivity?</t>
    </r>
  </si>
  <si>
    <t>Communities need information about where people are staying or living to be able to calculate inflows into homelessness (where people came from) and outflows from homelessness (where people went). This data is called “housing history”.</t>
  </si>
  <si>
    <r>
      <t xml:space="preserve">a) Is there a </t>
    </r>
    <r>
      <rPr>
        <b/>
        <sz val="12"/>
        <rFont val="Arial"/>
        <family val="2"/>
      </rPr>
      <t>written policy/protocol</t>
    </r>
    <r>
      <rPr>
        <sz val="12"/>
        <rFont val="Arial"/>
        <family val="2"/>
      </rPr>
      <t xml:space="preserve"> for the List that describes how housing history is documented? The policy/protocol should define what it means to be “homeless”, “housed” or “transitional” on the List and explain how to document when someone transitions “into homelessness” and “from homelessness” over time.</t>
    </r>
  </si>
  <si>
    <r>
      <t xml:space="preserve">b) Can the community </t>
    </r>
    <r>
      <rPr>
        <b/>
        <sz val="12"/>
        <rFont val="Arial"/>
        <family val="2"/>
      </rPr>
      <t>get data</t>
    </r>
    <r>
      <rPr>
        <sz val="12"/>
        <rFont val="Arial"/>
        <family val="2"/>
      </rPr>
      <t xml:space="preserve"> from the List about people that transitioned “into homelessness” and “from homelessness”? Examples of transitions include a discharge from shelter and move to permanent housing (a transition “from homelessness”) or an eviction from supportive housing to no fixed address (a transition “to homelessness”).</t>
    </r>
  </si>
  <si>
    <r>
      <t xml:space="preserve">b) When </t>
    </r>
    <r>
      <rPr>
        <b/>
        <sz val="12"/>
        <rFont val="Arial"/>
        <family val="2"/>
      </rPr>
      <t>chronic homelessness</t>
    </r>
    <r>
      <rPr>
        <sz val="12"/>
        <rFont val="Arial"/>
        <family val="2"/>
      </rPr>
      <t xml:space="preserve"> is calculated using data from the List, is the Reaching Home definition used? The federal definition of chronic homelessness is 180 days of homelessness over the past year and/or 546 days of homelessness in the past three years. </t>
    </r>
  </si>
  <si>
    <t>c) How does your community calculate chronic homelessness?</t>
  </si>
  <si>
    <t>To meet the minimum characteristic for a real-time List, it must be updated regularly, monthly at minimum.</t>
  </si>
  <si>
    <t>To accurately calculate inflows into homelessness and outflows from homelessness, communities need up-to-date information about people’s interaction with the homeless-serving system (activity and inactivity).</t>
  </si>
  <si>
    <t>a) Is people’s interaction with the homeless-serving system (activity and inactivity) updated regularly on the List?</t>
  </si>
  <si>
    <r>
      <t xml:space="preserve">b) </t>
    </r>
    <r>
      <rPr>
        <b/>
        <sz val="12"/>
        <rFont val="Arial"/>
        <family val="2"/>
      </rPr>
      <t>Optional CHR question:</t>
    </r>
    <r>
      <rPr>
        <sz val="12"/>
        <rFont val="Arial"/>
        <family val="2"/>
      </rPr>
      <t xml:space="preserve"> How is your community working toward higher quality data for tracking people’s interaction with the system? What strategies are being used to ensure that changes in “active” or “inactive” state are made in a timely way?</t>
    </r>
  </si>
  <si>
    <t>To accurately calculate inflows into and outflows from homelessness, communities need up-to-date information about where people are staying or living (i.e., their housing history).</t>
  </si>
  <si>
    <t>a) Is housing history updated regularly on the List?</t>
  </si>
  <si>
    <t>b) Is there a process in place for keeping chronic homelessness status on the List up-to-date? For example, if someone has been on the List for long enough to meet the threshold of chronic homelessness, is this change in status reflected on the List?</t>
  </si>
  <si>
    <r>
      <t xml:space="preserve">c) </t>
    </r>
    <r>
      <rPr>
        <b/>
        <sz val="12"/>
        <rFont val="Arial"/>
        <family val="2"/>
      </rPr>
      <t>Optional CHR question</t>
    </r>
    <r>
      <rPr>
        <sz val="12"/>
        <rFont val="Arial"/>
        <family val="2"/>
      </rPr>
      <t>: How is your community working toward higher quality data about people’s transitions “into homelessness” and “from homelessness”? What strategies are being used to address incomplete data, so that everyone has sufficient housing history documented on the List?</t>
    </r>
  </si>
  <si>
    <t>Does the List include individuals experiencing homelessness who identify as Indigenous?</t>
  </si>
  <si>
    <t>a) Does the List include all of the individuals and families staying in all of the emergency shelters (e.g., emergency shelters, hostels, and hotel/motel stays paid for by a service provider)?</t>
  </si>
  <si>
    <t>b) Does the List include individuals and families staying in domestic violence shelters?</t>
  </si>
  <si>
    <t>Does the List include all of the individuals and families served through outreach at all locations (hotspots) where people are living unsheltered (i.e., staying in places not meant for human habitation)?</t>
  </si>
  <si>
    <t>Does the List include individuals and families who are experiencing hidden homelessness, to the best of your knowledge?</t>
  </si>
  <si>
    <t>Does the List include individuals and families staying in transitional housing?</t>
  </si>
  <si>
    <t>Does the List include individuals staying in public institutions who do not have a fixed address (e.g., jail or hospital)?</t>
  </si>
  <si>
    <t>*Please add the number of providers here*</t>
  </si>
  <si>
    <t>Has your List met the benchmark of a “Quality By-Name List” confirmed by the Canadian Alliance to End Homelessness?</t>
  </si>
  <si>
    <t>Please describe the other data source(s):</t>
  </si>
  <si>
    <t>In the future, will data from the community’s HMIS (either HIFIS or an existing, equivalent system) be used to get data for the List?</t>
  </si>
  <si>
    <t>Answer Grid 3</t>
  </si>
  <si>
    <t>Answer Grid 4</t>
  </si>
  <si>
    <t>Answer Grid 6</t>
  </si>
  <si>
    <t>Answer Grid 7</t>
  </si>
  <si>
    <t>Section 2 - SUMMARY TABLE 2</t>
  </si>
  <si>
    <t>Section 3 - SUMMARY TABLE 1</t>
  </si>
  <si>
    <t>Answer Grid 8</t>
  </si>
  <si>
    <t>2022-2023</t>
  </si>
  <si>
    <r>
      <t xml:space="preserve">a) Highlight any efforts and/or issues related to the work that your community has done to </t>
    </r>
    <r>
      <rPr>
        <b/>
        <sz val="12"/>
        <rFont val="Arial"/>
        <family val="2"/>
      </rPr>
      <t>prevent and/or reduce homelessness</t>
    </r>
    <r>
      <rPr>
        <sz val="12"/>
        <rFont val="Arial"/>
        <family val="2"/>
      </rPr>
      <t xml:space="preserve"> and</t>
    </r>
    <r>
      <rPr>
        <b/>
        <sz val="12"/>
        <rFont val="Arial"/>
        <family val="2"/>
      </rPr>
      <t xml:space="preserve"> increase access to safe, adequate housing</t>
    </r>
    <r>
      <rPr>
        <sz val="12"/>
        <rFont val="Arial"/>
        <family val="2"/>
      </rPr>
      <t xml:space="preserve"> over the last year.</t>
    </r>
  </si>
  <si>
    <r>
      <t xml:space="preserve">b) What </t>
    </r>
    <r>
      <rPr>
        <b/>
        <sz val="12"/>
        <rFont val="Arial"/>
        <family val="2"/>
      </rPr>
      <t>impact</t>
    </r>
    <r>
      <rPr>
        <sz val="12"/>
        <rFont val="Arial"/>
        <family val="2"/>
      </rPr>
      <t xml:space="preserve"> did these efforts and/or issues have on your community’s outcomes over the last year (as reported in Section 4, if applicable)? Please enter N/A if the impact is not known at this time.</t>
    </r>
  </si>
  <si>
    <t>a) Does your community, as a Designated Community (DC), also receive Reaching Home Indigenous Homelessness (IH) funding? If yes, your community has an IH Community Entity (CE) and/or Community Advisory Board (CAB).</t>
  </si>
  <si>
    <t>Answer Grid 9</t>
  </si>
  <si>
    <t>Yes – DC and IH funding streams co-exist</t>
  </si>
  <si>
    <t>No – only DC funding is available</t>
  </si>
  <si>
    <t>Not applicable – community is not a DC</t>
  </si>
  <si>
    <t>c) Describe this collaboration in more detail. When did the collaboration occur and was it with the IH CE and/or the IH CAB? What aspects of Coordinated Access and/or the HMIS were discussed? How did Indigenous perspectives influence the outcome?</t>
  </si>
  <si>
    <t>c) Describe how this collaboration will happen over the coming year in more detail. When will the collaboration occur and will it be with the IH CE and/or the IH CAB? What aspects of Coordinated Access and/or the HMIS will be discussed?</t>
  </si>
  <si>
    <r>
      <t xml:space="preserve">b) Specific to Coordinated Access and the HMIS, has there been ongoing, meaningful collaboration  between the </t>
    </r>
    <r>
      <rPr>
        <b/>
        <sz val="12"/>
        <rFont val="Arial"/>
        <family val="2"/>
      </rPr>
      <t>DC CE</t>
    </r>
    <r>
      <rPr>
        <sz val="12"/>
        <rFont val="Arial"/>
        <family val="2"/>
      </rPr>
      <t xml:space="preserve"> and the</t>
    </r>
    <r>
      <rPr>
        <b/>
        <sz val="12"/>
        <rFont val="Arial"/>
        <family val="2"/>
      </rPr>
      <t xml:space="preserve"> IH CE and/or IH CAB</t>
    </r>
    <r>
      <rPr>
        <sz val="12"/>
        <rFont val="Arial"/>
        <family val="2"/>
      </rPr>
      <t xml:space="preserve"> over the reporting period?</t>
    </r>
  </si>
  <si>
    <r>
      <t xml:space="preserve">a) Specific to Coordinated Access and the HMIS, has there been ongoing, meaningful collaboration between the </t>
    </r>
    <r>
      <rPr>
        <b/>
        <sz val="12"/>
        <rFont val="Arial"/>
        <family val="2"/>
      </rPr>
      <t>DC or Territorial Homelessness (TH) CE</t>
    </r>
    <r>
      <rPr>
        <sz val="12"/>
        <rFont val="Arial"/>
        <family val="2"/>
      </rPr>
      <t xml:space="preserve"> and </t>
    </r>
    <r>
      <rPr>
        <b/>
        <u/>
        <sz val="12"/>
        <rFont val="Arial"/>
        <family val="2"/>
      </rPr>
      <t>local Indigenous organizations</t>
    </r>
    <r>
      <rPr>
        <sz val="12"/>
        <rFont val="Arial"/>
        <family val="2"/>
      </rPr>
      <t xml:space="preserve"> over the reporting period? Where it exists in your province, this could include the IH non-DC CE and/or organizations funded by the IH non-DC stream in the broader area. Note that collaboration with the IH CE and/or CAB, where applicable, should only be included in Question 1.3 above. </t>
    </r>
  </si>
  <si>
    <t>b) Describe this collaboration in more detail. How were Indigenous peoples engaged in these discussions? When did collaboration occur and which organizations were involved? What aspects of Coordinated Access and/or the HMIS were discussed? How did Indigenous perspectives influence the outcome?</t>
  </si>
  <si>
    <t>b) Describe how this collaboration will happen over the coming year in more detail. How will Indigenous peoples be engaged in these discussions? When will collaboration occur and which organizations will be involved? What aspects of Coordinated Access and/or the HMIS will be discussed?</t>
  </si>
  <si>
    <r>
      <t>a) With respect to the completion of the Community Homelessness Report (CHR), was there ongoing, meaningful collaboration between</t>
    </r>
    <r>
      <rPr>
        <b/>
        <sz val="12"/>
        <rFont val="Arial"/>
        <family val="2"/>
      </rPr>
      <t xml:space="preserve"> local Indigenous and non-Indigenous organizations and, where applicable, the IH CE and/or IH CAB</t>
    </r>
    <r>
      <rPr>
        <sz val="12"/>
        <rFont val="Arial"/>
        <family val="2"/>
      </rPr>
      <t>?</t>
    </r>
  </si>
  <si>
    <t>b) Describe this collaboration in more detail. How were Indigenous peoples engaged in these discussions? When did the collaboration occur and which organizations were involved, such as the IH CE and/or IH CAB? What sections of the CHR were informed by Indigenous input and/or perspectives?</t>
  </si>
  <si>
    <t>b) What is the plan to ensure meaningful collaboration occurs during next year’s CHR process? How will Indigenous peoples be engaged in these discussions? Which organizations, such as the IH CE and/or IH CAB, will be involved? When and how will they be engaged?</t>
  </si>
  <si>
    <t>c) Please explain how engagement will happen with the IH CAB during next year’s CHR process in more detail. When and how will they be engaged?</t>
  </si>
  <si>
    <t>Do all service providers receiving funding through the Designated Communities (DC) or Territorial Homelessness (TH) stream participate in Coordinated Access?</t>
  </si>
  <si>
    <t>c) In your community, is the Homeless Individuals and Families Information System (HIFIS) the HMIS that is being used?</t>
  </si>
  <si>
    <r>
      <t xml:space="preserve">Has your community signed an Agreement with Infrastructure Canada? This is </t>
    </r>
    <r>
      <rPr>
        <b/>
        <sz val="12"/>
        <color theme="1"/>
        <rFont val="Arial"/>
        <family val="2"/>
      </rPr>
      <t>either</t>
    </r>
    <r>
      <rPr>
        <sz val="12"/>
        <color theme="1"/>
        <rFont val="Arial"/>
        <family val="2"/>
      </rPr>
      <t xml:space="preserve"> a Data Provision Agreement (for communities using HIFIS) or a Data Sharing Agreement (for those using an equivalent HMIS). Of note, Agreements may be signed by a community directly or on behalf of a community (e.g., where the province or another community has authority to do so, as the HMIS host).</t>
    </r>
  </si>
  <si>
    <t>Do you have a set of local agreements to manage privacy, data sharing and client consent related to your HMIS that comply with municipal, provincial and federal laws?</t>
  </si>
  <si>
    <t>Have you established safeguards to ensure the data collected in your HMIS is secured from unauthorized access?</t>
  </si>
  <si>
    <t>Are access sites available in some form throughout the Designated Communities (DC) or Territorial Homelessness (TH) geographic area so that the Coordinated Access system serves the entire DC geographic area?</t>
  </si>
  <si>
    <t>Are all housing resources funded through the Designated Communities (DC) or Territorial Homelessness (TH) stream identified as part of the Coordinated Access Resource Inventory?</t>
  </si>
  <si>
    <t>Is the List created by a centralized database (such as an HMIS) or does it exist as a single document (outside of an HMIS)?</t>
  </si>
  <si>
    <t>d) In the future, will data from the community’s HMIS (either HIFIS or an existing, equivalent system) be used to get data for the List?</t>
  </si>
  <si>
    <t>c) Please describe how the List is created using HIFIS (e.g., Coordinated Access module, Unique Identifier List report or custom report).</t>
  </si>
  <si>
    <r>
      <t xml:space="preserve">a) Can the community </t>
    </r>
    <r>
      <rPr>
        <b/>
        <sz val="12"/>
        <rFont val="Arial"/>
        <family val="2"/>
      </rPr>
      <t>get demographic data</t>
    </r>
    <r>
      <rPr>
        <sz val="12"/>
        <rFont val="Arial"/>
        <family val="2"/>
      </rPr>
      <t xml:space="preserve"> from the List? Check all that apply.</t>
    </r>
  </si>
  <si>
    <t>Please define other social demographics generated by the List here:</t>
  </si>
  <si>
    <t>Is information about people experiencing homelessness on the List updated on a regular basis, monthly at minimum?</t>
  </si>
  <si>
    <t>How often is information about people experiencing homelessness updated on the List?</t>
  </si>
  <si>
    <t>Answer Grid 10</t>
  </si>
  <si>
    <t>As soon as new information is available</t>
  </si>
  <si>
    <t>Daily</t>
  </si>
  <si>
    <t>Weekly</t>
  </si>
  <si>
    <t>Monthly</t>
  </si>
  <si>
    <t>Please define how often information about people experiencing homelessness is updated on the List:</t>
  </si>
  <si>
    <t>A comprehensive List includes all of the individuals and families experiencing homelessness in the community, as much as possible right now.</t>
  </si>
  <si>
    <t>Does the List include people experiencing homelessness as soon as they are connected with the homeless-serving system?</t>
  </si>
  <si>
    <t>Answer Grid 11</t>
  </si>
  <si>
    <t>Yes – people are included on the first day</t>
  </si>
  <si>
    <t>No – there is a waiting period before people are included on the List</t>
  </si>
  <si>
    <r>
      <rPr>
        <b/>
        <sz val="12"/>
        <rFont val="Arial"/>
        <family val="2"/>
      </rPr>
      <t>Optional CHR question:</t>
    </r>
    <r>
      <rPr>
        <sz val="12"/>
        <rFont val="Arial"/>
        <family val="2"/>
      </rPr>
      <t xml:space="preserve"> How does data from the List compare to other community-level data sources that are considered accurate or valid? For example, if data is available for similar time periods, how do the numbers and/or proportions of people staying in shelters or living unsheltered compare across data sources?</t>
    </r>
  </si>
  <si>
    <t>Consider your answers to Questions 3.13 to 3.21 (and 3.22, if applicable). In your opinion, does your List include all of the individuals and families experiencing homelessness in your community, as much as possible right now?</t>
  </si>
  <si>
    <t xml:space="preserve">a) Does the community have a document that identifies and describes all of the service providers that help people experiencing homelessness with their housing challenges?  </t>
  </si>
  <si>
    <t>b) In this document, how many providers help to keep the List up-to-date in some way? For example, they may refer people to an access point where they can be added to the List or update the List directly in the HMIS.</t>
  </si>
  <si>
    <t>c) How many of the providers identified in 3.24(b) above are funded through the Designated Communities (DC) or Territorial Homelessness (TH) stream?</t>
  </si>
  <si>
    <r>
      <t xml:space="preserve">Has the List been in place long enough to report </t>
    </r>
    <r>
      <rPr>
        <b/>
        <u/>
        <sz val="12"/>
        <rFont val="Arial"/>
        <family val="2"/>
      </rPr>
      <t>monthly data</t>
    </r>
    <r>
      <rPr>
        <sz val="12"/>
        <rFont val="Arial"/>
        <family val="2"/>
      </rPr>
      <t>?</t>
    </r>
  </si>
  <si>
    <t>a) Was your real-time, comprehensive List in place on or before January 1, 2023?</t>
  </si>
  <si>
    <t>b) Was your real-time, comprehensive List in place on or before January 1, 2022?</t>
  </si>
  <si>
    <t>c) Was your real-time, comprehensive List in place on or before January 1, 2021?</t>
  </si>
  <si>
    <t>d) Was your real-time, comprehensive List in place on or before January 1, 2020?</t>
  </si>
  <si>
    <r>
      <t xml:space="preserve">Using the List, can </t>
    </r>
    <r>
      <rPr>
        <b/>
        <u/>
        <sz val="12"/>
        <rFont val="Arial"/>
        <family val="2"/>
      </rPr>
      <t>monthly data</t>
    </r>
    <r>
      <rPr>
        <sz val="12"/>
        <rFont val="Arial"/>
        <family val="2"/>
      </rPr>
      <t xml:space="preserve"> be generated for the core outcomes:</t>
    </r>
  </si>
  <si>
    <r>
      <t xml:space="preserve">Has the List been in place long enough to report </t>
    </r>
    <r>
      <rPr>
        <b/>
        <u/>
        <sz val="12"/>
        <rFont val="Arial"/>
        <family val="2"/>
      </rPr>
      <t>annual data</t>
    </r>
    <r>
      <rPr>
        <sz val="12"/>
        <rFont val="Arial"/>
        <family val="2"/>
      </rPr>
      <t>?</t>
    </r>
  </si>
  <si>
    <t>a) Was your real-time, comprehensive List in place on or before April 1, 2022?</t>
  </si>
  <si>
    <t>b) Was your real-time, comprehensive List in place on or before April 1, 2021?</t>
  </si>
  <si>
    <t>c) Was your real-time, comprehensive List in place on or before April 1, 2020?</t>
  </si>
  <si>
    <t>d) Was your real-time, comprehensive List in place on or before April 1, 2019?</t>
  </si>
  <si>
    <r>
      <t xml:space="preserve">Using data from the List, can </t>
    </r>
    <r>
      <rPr>
        <b/>
        <u/>
        <sz val="12"/>
        <rFont val="Arial"/>
        <family val="2"/>
      </rPr>
      <t>annual data</t>
    </r>
    <r>
      <rPr>
        <sz val="12"/>
        <rFont val="Arial"/>
        <family val="2"/>
      </rPr>
      <t xml:space="preserve"> be generated for the core outcomes:</t>
    </r>
  </si>
  <si>
    <t>f) Please explain the impact of not being able to generate data from the List over a longer period of time for one or more outcomes. Is there value in being able to understand trends using annualized data? For example, for planning purposes, would it be helpful to know the unduplicated number of people over the year who were: new, returned to homelessness, identified as Indigenous and/or experienced chronic homelessness?</t>
  </si>
  <si>
    <t>Are there particular efforts and/or issues that you would like to highlight for this reporting period related to your community’s work to transition to an outcomes-based approach under Reaching Home? In particular, please include updates about the following:
 • efforts to set-up, maintain and/or improve the List over the last year;
 • plans to set-up, maintain and/or improve the List over the next year;
 • examples of how data from the List was used over the last year (e.g., for service planning at the individual level or for strategic planning at the community level); and, 
 • if the community has a plan in place to support them to improve the quality of data being generated from their List.
Your Summary Comment is an opportunity to provide additional context about your Summary Table results.</t>
  </si>
  <si>
    <t>c) Was the federal standard for calculating this outcome used (see Annex A)?</t>
  </si>
  <si>
    <t>d) How was this outcome calculated?</t>
  </si>
  <si>
    <r>
      <t xml:space="preserve">How has the community’s approach to addressing homelessness changed over the last few years? The worksheet called </t>
    </r>
    <r>
      <rPr>
        <b/>
        <i/>
        <sz val="12"/>
        <rFont val="Arial"/>
        <family val="2"/>
      </rPr>
      <t>“Reflecting on the Changing Response to Homelessness”</t>
    </r>
    <r>
      <rPr>
        <sz val="12"/>
        <rFont val="Arial"/>
        <family val="2"/>
      </rPr>
      <t xml:space="preserve"> can help with reflecting on how the approach has changed and the impact of these changes at the local level.</t>
    </r>
  </si>
  <si>
    <t>a) Does your community have an HMIS to manage individual-level data and service provider information for Coordinated Access?</t>
  </si>
  <si>
    <t>The table below provides a summary of the work your community has done so far to meet the Reaching Home minimum requirements for Coordinated Access and an HMIS:</t>
  </si>
  <si>
    <t>Are there particular efforts and/or issues that you would like to highlight for this reporting period related to your community’s work to achieve the Reaching Home minimum requirements?
In particular, please include:
 • an update about your community’s efforts to set-up, sustain and/or improve the Coordinated Access system and use of an HMIS;
 • Coordinated Access and/or HMIS enhancements covered under a Reaching Home minimum requirement that were identified as “met” in a previous CHR; and,
 • information about how people with lived experience of homelessness (current or former clients) are being engaged or will be engaged in one or more aspects of Coordinated Access (e.g., are they included in the governance model).
Your Summary Comment is an opportunity to provide additional context about your Section 2 Summary Tables results above.</t>
  </si>
  <si>
    <t>Step 2. Have a real-time List</t>
  </si>
  <si>
    <t>Part A) Is the List kept up-to-date, so that data is real-time?</t>
  </si>
  <si>
    <r>
      <t xml:space="preserve">The </t>
    </r>
    <r>
      <rPr>
        <b/>
        <sz val="12"/>
        <rFont val="Arial"/>
        <family val="2"/>
      </rPr>
      <t>“Understanding Community-Level Data”</t>
    </r>
    <r>
      <rPr>
        <sz val="12"/>
        <rFont val="Arial"/>
        <family val="2"/>
      </rPr>
      <t xml:space="preserve"> worksheet helps communities self-assess the comprehensiveness of their List. CHR question 3.22 is an </t>
    </r>
    <r>
      <rPr>
        <b/>
        <sz val="12"/>
        <rFont val="Arial"/>
        <family val="2"/>
      </rPr>
      <t>optional follow-up question</t>
    </r>
    <r>
      <rPr>
        <sz val="12"/>
        <rFont val="Arial"/>
        <family val="2"/>
      </rPr>
      <t xml:space="preserve"> for communities that have completed this worksheet. </t>
    </r>
  </si>
  <si>
    <t xml:space="preserve">Part A) Can the community generate accurate baselines using data from the List? </t>
  </si>
  <si>
    <r>
      <t xml:space="preserve">a) </t>
    </r>
    <r>
      <rPr>
        <b/>
        <sz val="12"/>
        <rFont val="Arial"/>
        <family val="2"/>
      </rPr>
      <t>Outcome #1:</t>
    </r>
    <r>
      <rPr>
        <sz val="12"/>
        <rFont val="Arial"/>
        <family val="2"/>
      </rPr>
      <t xml:space="preserve"> People who experienced homelessness for at least one day (that month)</t>
    </r>
  </si>
  <si>
    <r>
      <t xml:space="preserve">b) </t>
    </r>
    <r>
      <rPr>
        <b/>
        <sz val="12"/>
        <rFont val="Arial"/>
        <family val="2"/>
      </rPr>
      <t>Outcome #2</t>
    </r>
    <r>
      <rPr>
        <sz val="12"/>
        <rFont val="Arial"/>
        <family val="2"/>
      </rPr>
      <t>: People who were newly identified (that month)</t>
    </r>
  </si>
  <si>
    <r>
      <t xml:space="preserve">c) </t>
    </r>
    <r>
      <rPr>
        <b/>
        <sz val="12"/>
        <rFont val="Arial"/>
        <family val="2"/>
      </rPr>
      <t>Outcome #3</t>
    </r>
    <r>
      <rPr>
        <sz val="12"/>
        <rFont val="Arial"/>
        <family val="2"/>
      </rPr>
      <t>: Returns to homelessness (that month)</t>
    </r>
  </si>
  <si>
    <r>
      <t xml:space="preserve">d) </t>
    </r>
    <r>
      <rPr>
        <b/>
        <sz val="12"/>
        <rFont val="Arial"/>
        <family val="2"/>
      </rPr>
      <t>Outcome #4:</t>
    </r>
    <r>
      <rPr>
        <sz val="12"/>
        <rFont val="Arial"/>
        <family val="2"/>
      </rPr>
      <t xml:space="preserve"> Indigenous peoples who experienced homelessness for at least 
one day (that month)</t>
    </r>
  </si>
  <si>
    <r>
      <t xml:space="preserve">e) </t>
    </r>
    <r>
      <rPr>
        <b/>
        <sz val="12"/>
        <rFont val="Arial"/>
        <family val="2"/>
      </rPr>
      <t>Outcome #5:</t>
    </r>
    <r>
      <rPr>
        <sz val="12"/>
        <rFont val="Arial"/>
        <family val="2"/>
      </rPr>
      <t xml:space="preserve"> People who experienced chronic homelessness for at least one day (that month)</t>
    </r>
  </si>
  <si>
    <t>f) Does your community have a target to report in Section 4 for one or more of the following monthly outcomes:</t>
  </si>
  <si>
    <t>Outcome #1:</t>
  </si>
  <si>
    <t>Outcome #2:</t>
  </si>
  <si>
    <t>Outcome #3:</t>
  </si>
  <si>
    <t>Outcome #4:</t>
  </si>
  <si>
    <t>Outcome #5:</t>
  </si>
  <si>
    <t>g) Does your community have a target to report in Section 4 for one or more of the following annual outcomes:</t>
  </si>
  <si>
    <t>Section 3 Summary Tables</t>
  </si>
  <si>
    <t>The tables below provide a summary of the work your community has done so far to transition to an outcomes-based approach under Reaching Home.</t>
  </si>
  <si>
    <t xml:space="preserve">List was in place as of January 1, 2023 (or earlier) </t>
  </si>
  <si>
    <t>Can generate
monthly data</t>
  </si>
  <si>
    <t>Has set targets</t>
  </si>
  <si>
    <t>Has an outcomes-based approach     in place</t>
  </si>
  <si>
    <t xml:space="preserve">List was in place as of April 1, 2022 
(or earlier) </t>
  </si>
  <si>
    <t>Can generate
annual data</t>
  </si>
  <si>
    <r>
      <t xml:space="preserve">Step 4: Can report </t>
    </r>
    <r>
      <rPr>
        <b/>
        <u/>
        <sz val="12"/>
        <rFont val="Arial"/>
        <family val="2"/>
      </rPr>
      <t>monthly</t>
    </r>
    <r>
      <rPr>
        <b/>
        <sz val="12"/>
        <rFont val="Arial"/>
        <family val="2"/>
      </rPr>
      <t xml:space="preserve"> outcomes and set targets using data from the List (reporting in Section 4 is mandatory for 2023-24 CHRs, if not earlier) </t>
    </r>
  </si>
  <si>
    <r>
      <t xml:space="preserve">Step 4: Can report </t>
    </r>
    <r>
      <rPr>
        <b/>
        <u/>
        <sz val="12"/>
        <rFont val="Arial"/>
        <family val="2"/>
      </rPr>
      <t>annual</t>
    </r>
    <r>
      <rPr>
        <b/>
        <sz val="12"/>
        <rFont val="Arial"/>
        <family val="2"/>
      </rPr>
      <t xml:space="preserve"> outcomes and set targets using data from the List
(reporting in Section 4 is mandatory once annual data can be generated) </t>
    </r>
  </si>
  <si>
    <t>a) Please provide context about your results, as applicable. For example, if data changed from a previous CHR, please describe what changed and why. In addition, if the target has changed, please provide more information about why it was changed and when. Finally, if N/A was used for one or more data points, please describe why.</t>
  </si>
  <si>
    <t>Context for Outcome #1 (monthly):</t>
  </si>
  <si>
    <t>Context for Outcome #1 (annual):</t>
  </si>
  <si>
    <t>Context for Outcome #2 (monthly):</t>
  </si>
  <si>
    <t>Context for Outcome #2 (annual):</t>
  </si>
  <si>
    <t>Context for Outcome #3 (monthly):</t>
  </si>
  <si>
    <t>Context for Outcome #3 (annual):</t>
  </si>
  <si>
    <t>Context for Outcome #4 (monthly):</t>
  </si>
  <si>
    <t>Context for Outcome #4 (annual):</t>
  </si>
  <si>
    <t>Context for Outcome #5 (monthly):</t>
  </si>
  <si>
    <t>Context for Outcome #5 (annual):</t>
  </si>
  <si>
    <r>
      <t xml:space="preserve">The Reaching Home Directives indicate that communities must set a </t>
    </r>
    <r>
      <rPr>
        <b/>
        <u/>
        <sz val="12"/>
        <color theme="0" tint="-0.499984740745262"/>
        <rFont val="Arial"/>
        <family val="2"/>
      </rPr>
      <t>minimum</t>
    </r>
    <r>
      <rPr>
        <b/>
        <sz val="12"/>
        <color theme="0" tint="-0.499984740745262"/>
        <rFont val="Arial"/>
        <family val="2"/>
      </rPr>
      <t xml:space="preserve"> 50 percent reduction target for chronic homelessness by 2027-28. Please revise your target to represent, at minimum, a 50 percent reduction of chronic homelessness by March 2028.</t>
    </r>
  </si>
  <si>
    <t>b) Please provide context about your results, as applicable. For example, if data changed from a previous CHR, please describe what changed and why. In addition, if the target has changed, please provide more information about why it was changed and when. Finally, if N/A was used for one or more data points, please describe why.</t>
  </si>
  <si>
    <t>d) Was the federal standard for calculating this outcome used (see Annex A)?</t>
  </si>
  <si>
    <t>e) How was this outcome calculated?</t>
  </si>
  <si>
    <t>3.25 a)</t>
  </si>
  <si>
    <t>3.26 a)</t>
  </si>
  <si>
    <t>3.26 b)</t>
  </si>
  <si>
    <t>3.26 c)</t>
  </si>
  <si>
    <t>3.26 d)</t>
  </si>
  <si>
    <t>3.26 e)</t>
  </si>
  <si>
    <t>3.26f) #1</t>
  </si>
  <si>
    <t>3.26f) #2</t>
  </si>
  <si>
    <t>3.26f) #3</t>
  </si>
  <si>
    <t>3.26f) #4</t>
  </si>
  <si>
    <t>3.26f) #5</t>
  </si>
  <si>
    <t>Numeral value</t>
  </si>
  <si>
    <t>All combined</t>
  </si>
  <si>
    <t>If total is 11, OBA is implemented</t>
  </si>
  <si>
    <t>3.27 a)</t>
  </si>
  <si>
    <t>3.28 a)</t>
  </si>
  <si>
    <t>3.28 b)</t>
  </si>
  <si>
    <t>3.28 c)</t>
  </si>
  <si>
    <t>3.28 d)</t>
  </si>
  <si>
    <t>3.28 e)</t>
  </si>
  <si>
    <t>3.28g) #1</t>
  </si>
  <si>
    <t>3.28g) #2</t>
  </si>
  <si>
    <t>3.28g) #3</t>
  </si>
  <si>
    <t>3.28g) #4</t>
  </si>
  <si>
    <t>3.28g) #5</t>
  </si>
  <si>
    <t>Step 4 ANNUAL</t>
  </si>
  <si>
    <t>Step 4 Monthly</t>
  </si>
  <si>
    <t xml:space="preserve">Given your answers in Section 3, you can report annual result(s) for Outcome #5 using your List. Add a target for 2027-28 in the far right box. 
Note: Your target must be a minimum of 50% of your baseline (your baseline being the first set of data your community reported for Outcome #5). </t>
  </si>
  <si>
    <t>Given your answers in Section 3, you can report annual result(s) for Outcome #1 using your List. Add a target for 2027-28 in the far right box.</t>
  </si>
  <si>
    <t>Given your answers in Section 3, you can report monthly result(s) for Outcome #1 using your List. Add a target for 2027-28 in the far right box.</t>
  </si>
  <si>
    <t>Given your answers in Section 3, you can report monthly result(s) for Outcome #5 using your List. Add a target for 2027-28 in the far right box.
Note: Your target must be, at minimum, 50% of your baseline (your baseline being the first set of data your community reported for Outcome #5).</t>
  </si>
  <si>
    <t>Rule</t>
  </si>
  <si>
    <t>3.25a)</t>
  </si>
  <si>
    <t>3.25b)</t>
  </si>
  <si>
    <t>3.25c)</t>
  </si>
  <si>
    <t>3.25d)</t>
  </si>
  <si>
    <t>3.26a)</t>
  </si>
  <si>
    <t>3.26b)</t>
  </si>
  <si>
    <t>3.26c)</t>
  </si>
  <si>
    <t>3.26d)</t>
  </si>
  <si>
    <t>3.26e)</t>
  </si>
  <si>
    <t>Enough</t>
  </si>
  <si>
    <t>Capacity</t>
  </si>
  <si>
    <t>White = 3.25d) YES + 3.26a) YES</t>
  </si>
  <si>
    <t>White = 3.25c) YES + 3.26a) YES</t>
  </si>
  <si>
    <t>White = 3.25b) YES + 3.26a) YES</t>
  </si>
  <si>
    <t>White = 3.25a) YES + 3.26a) YES</t>
  </si>
  <si>
    <t>3.25 Value (Yes = 1)</t>
  </si>
  <si>
    <t>3.26 Value (Yes = 1)</t>
  </si>
  <si>
    <t>Total value (Yes = 2)</t>
  </si>
  <si>
    <t>Chronic homelessness</t>
  </si>
  <si>
    <t>Has an outcomes-based approach 
in place</t>
  </si>
  <si>
    <t>Has an outcomes-based approach
in place</t>
  </si>
  <si>
    <t>Indigenous identity</t>
  </si>
  <si>
    <t>Please describe how the List is created using HIFIS:</t>
  </si>
  <si>
    <t>Is people’s interaction with the homeless-serving system (activity and inactivity) updated regularly on the List?</t>
  </si>
  <si>
    <t>Is housing history updated regularly on the List?</t>
  </si>
  <si>
    <t xml:space="preserve">Is there a process in place for keeping chronic homelessness status on the List up-to-date? </t>
  </si>
  <si>
    <t>Targets</t>
  </si>
  <si>
    <t>White = 3.25a) YES + 3.26f #1) YES</t>
  </si>
  <si>
    <t>White = 3.25a) YES + 3.26b) YES</t>
  </si>
  <si>
    <t>White = 3.25b) YES + 3.26b) YES</t>
  </si>
  <si>
    <t>White = 3.25c) YES + 3.26b) YES</t>
  </si>
  <si>
    <t>White = 3.25d) YES + 3.26b) YES</t>
  </si>
  <si>
    <t>White = 3.25a) YES + 3.26c) YES</t>
  </si>
  <si>
    <t>White = 3.25b) YES + 3.26c) YES</t>
  </si>
  <si>
    <t>White = 3.25c) YES + 3.26c) YES</t>
  </si>
  <si>
    <t>White = 3.25d) YES + 3.26c) YES</t>
  </si>
  <si>
    <t>White = 3.25a) YES + 3.26d) YES</t>
  </si>
  <si>
    <t>White = 3.25b) YES + 3.26d) YES</t>
  </si>
  <si>
    <t>White = 3.25c) YES + 3.26d) YES</t>
  </si>
  <si>
    <t>White = 3.25d) YES + 3.26d) YES</t>
  </si>
  <si>
    <t>White = 3.25a) YES + 3.26e) YES</t>
  </si>
  <si>
    <t>White = 3.25b) YES + 3.26e) YES</t>
  </si>
  <si>
    <t>White = 3.25c) YES + 3.26e) YES</t>
  </si>
  <si>
    <t>White = 3.25d) YES + 3.26e) YES</t>
  </si>
  <si>
    <t>White = 3.25a) YES + 3.26f #5) YES</t>
  </si>
  <si>
    <t>White = 3.25a) YES + 3.26f #4) YES</t>
  </si>
  <si>
    <t>White = 3.25a) YES + 3.26f #3) YES</t>
  </si>
  <si>
    <t>White = 3.25a) YES + 3.26f #2) YES</t>
  </si>
  <si>
    <t>3.27 Value (Yes = 1)</t>
  </si>
  <si>
    <t>3.27a)</t>
  </si>
  <si>
    <t>3.27b)</t>
  </si>
  <si>
    <t>3.27c)</t>
  </si>
  <si>
    <t>3.27d)</t>
  </si>
  <si>
    <t>3.28 Value (Yes = 1)</t>
  </si>
  <si>
    <t>White = 3.27a) YES + 3.28a) YES</t>
  </si>
  <si>
    <t>White = 3.27b) YES + 3.28a) YES</t>
  </si>
  <si>
    <t>White = 3.27c) YES + 3.28a) YES</t>
  </si>
  <si>
    <t>White = 3.27d) YES + 3.28a) YES</t>
  </si>
  <si>
    <t>3.28a)</t>
  </si>
  <si>
    <t>3.28b)</t>
  </si>
  <si>
    <t>3.28c)</t>
  </si>
  <si>
    <t>3.28d)</t>
  </si>
  <si>
    <t>White = 3.27a) YES + 3.28b) YES</t>
  </si>
  <si>
    <t>3.28e)</t>
  </si>
  <si>
    <t>White = 3.27b) YES + 3.28b) YES</t>
  </si>
  <si>
    <t>White = 3.27c) YES + 3.28b) YES</t>
  </si>
  <si>
    <t>White = 3.27d) YES + 3.28b) YES</t>
  </si>
  <si>
    <t>White = 3.27a) YES + 3.28c) YES</t>
  </si>
  <si>
    <t>White = 3.27b) YES + 3.28c) YES</t>
  </si>
  <si>
    <t>White = 3.27c) YES + 3.28c) YES</t>
  </si>
  <si>
    <t>White = 3.27d) YES + 3.28c) YES</t>
  </si>
  <si>
    <t>White = 3.27a) YES + 3.28d) YES</t>
  </si>
  <si>
    <t>White = 3.27b) YES + 3.28d) YES</t>
  </si>
  <si>
    <t>White = 3.27c) YES + 3.28d) YES</t>
  </si>
  <si>
    <t>White = 3.27d) YES + 3.28d) YES</t>
  </si>
  <si>
    <t>White = 3.27a) YES + 3.28e) YES</t>
  </si>
  <si>
    <t>White = 3.27b) YES + 3.28e) YES</t>
  </si>
  <si>
    <t>White = 3.27c) YES + 3.28e) YES</t>
  </si>
  <si>
    <t>White = 3.27d) YES + 3.28e) YES</t>
  </si>
  <si>
    <t>White = 3.27a) YES + 3.28g #1) YES</t>
  </si>
  <si>
    <t>White = 3.27a) YES + 3.28g #2) YES</t>
  </si>
  <si>
    <t>White = 3.27a) YES + 3.28g #3) YES</t>
  </si>
  <si>
    <t>White = 3.27a) YES + 3.28g #4) YES</t>
  </si>
  <si>
    <t>White = 3.27a) YES + 3.28g #5) YES</t>
  </si>
  <si>
    <t>Returns to homelessness 
(that month)</t>
  </si>
  <si>
    <t>March 2019</t>
  </si>
  <si>
    <r>
      <t xml:space="preserve">c) Was the HIFIS </t>
    </r>
    <r>
      <rPr>
        <b/>
        <i/>
        <sz val="12"/>
        <color theme="0" tint="-0.499984740745262"/>
        <rFont val="Arial"/>
        <family val="2"/>
      </rPr>
      <t>“Community Homelessness Report”</t>
    </r>
    <r>
      <rPr>
        <sz val="12"/>
        <color theme="0" tint="-0.499984740745262"/>
        <rFont val="Arial"/>
        <family val="2"/>
      </rPr>
      <t xml:space="preserve"> used to generate data for this outcome?</t>
    </r>
  </si>
  <si>
    <r>
      <t xml:space="preserve">b) Was the HIFIS </t>
    </r>
    <r>
      <rPr>
        <b/>
        <i/>
        <sz val="12"/>
        <color theme="0" tint="-0.499984740745262"/>
        <rFont val="Arial"/>
        <family val="2"/>
      </rPr>
      <t>“Community Homelessness Report”</t>
    </r>
    <r>
      <rPr>
        <sz val="12"/>
        <color theme="0" tint="-0.499984740745262"/>
        <rFont val="Arial"/>
        <family val="2"/>
      </rPr>
      <t xml:space="preserve"> used to generate data for this outcome?</t>
    </r>
  </si>
  <si>
    <r>
      <t xml:space="preserve">a) Is your </t>
    </r>
    <r>
      <rPr>
        <b/>
        <sz val="12"/>
        <color theme="0" tint="-0.499984740745262"/>
        <rFont val="Arial"/>
        <family val="2"/>
      </rPr>
      <t>target</t>
    </r>
    <r>
      <rPr>
        <sz val="12"/>
        <color theme="0" tint="-0.499984740745262"/>
        <rFont val="Arial"/>
        <family val="2"/>
      </rPr>
      <t xml:space="preserve"> at least 50 percent less than your baseline?</t>
    </r>
  </si>
  <si>
    <t xml:space="preserve">Section 2. Coordinated Access and Homelessness Management Information System (HMIS) Self-Assessment </t>
  </si>
  <si>
    <t xml:space="preserve">Section 3. Outcomes-Based Approach Self-Assessment  </t>
  </si>
  <si>
    <t>Summary Tables - Minimum Requirement</t>
  </si>
  <si>
    <t>Step 1. Have a List (cont.)</t>
  </si>
  <si>
    <t>Activity and inactivity</t>
  </si>
  <si>
    <t>Housing history</t>
  </si>
  <si>
    <t>Newly identified on the List</t>
  </si>
  <si>
    <t>For the List, does the community have…</t>
  </si>
  <si>
    <t>A written policy/protocol that describes how interaction with the homeless-serving system is documented</t>
  </si>
  <si>
    <t>A written policy/protocol that describes how housing history is documented</t>
  </si>
  <si>
    <t>From the List, can the community get data for…</t>
  </si>
  <si>
    <t>From the List, can the community get demographic data for…</t>
  </si>
  <si>
    <t>Household type</t>
  </si>
  <si>
    <t>Federal definition</t>
  </si>
  <si>
    <t>Local definition</t>
  </si>
  <si>
    <t>If other, how often is infromation updated?</t>
  </si>
  <si>
    <t>Step 4. Track outcomes and progress against targets using data from the List</t>
  </si>
  <si>
    <t xml:space="preserve">Does the community have a document that identifies and describes all of the service providers that help people experiencing homelessness with their housing challenges? </t>
  </si>
  <si>
    <t>Does the List meet the benchmark of a “Quality By-Name List” confirmed by the Canadian Alliance to End Homelessness?</t>
  </si>
  <si>
    <r>
      <t xml:space="preserve">Your answers in Section 3 indicate that your community currently </t>
    </r>
    <r>
      <rPr>
        <b/>
        <u/>
        <sz val="12"/>
        <rFont val="Arial"/>
        <family val="2"/>
      </rPr>
      <t>does not</t>
    </r>
    <r>
      <rPr>
        <sz val="12"/>
        <rFont val="Arial"/>
        <family val="2"/>
      </rPr>
      <t xml:space="preserve"> have a real-time, comprehensive List with enough data and the capacity to generate </t>
    </r>
    <r>
      <rPr>
        <b/>
        <sz val="12"/>
        <rFont val="Arial"/>
        <family val="2"/>
      </rPr>
      <t>monthly</t>
    </r>
    <r>
      <rPr>
        <sz val="12"/>
        <rFont val="Arial"/>
        <family val="2"/>
      </rPr>
      <t xml:space="preserve"> baselines and set targets. </t>
    </r>
  </si>
  <si>
    <r>
      <t xml:space="preserve">Your answers in Section 3 indicate that your community currently </t>
    </r>
    <r>
      <rPr>
        <b/>
        <u/>
        <sz val="12"/>
        <rFont val="Arial"/>
        <family val="2"/>
      </rPr>
      <t>does not</t>
    </r>
    <r>
      <rPr>
        <sz val="12"/>
        <rFont val="Arial"/>
        <family val="2"/>
      </rPr>
      <t xml:space="preserve"> have a real-time, comprehensive List with enough data and the capacity to generate </t>
    </r>
    <r>
      <rPr>
        <b/>
        <sz val="12"/>
        <rFont val="Arial"/>
        <family val="2"/>
      </rPr>
      <t>annual</t>
    </r>
    <r>
      <rPr>
        <sz val="12"/>
        <rFont val="Arial"/>
        <family val="2"/>
      </rPr>
      <t xml:space="preserve"> baselines and set targets. </t>
    </r>
  </si>
  <si>
    <t xml:space="preserve">Your answers in Section 3 indicate that your community currently does not have a real-time, comprehensive List with enough data and the capacity to generate monthly baselines and set targets. </t>
  </si>
  <si>
    <t>&gt;</t>
  </si>
  <si>
    <t>Message only appears if SUM of each March Value</t>
  </si>
  <si>
    <t xml:space="preserve">Your answers in Section 3 indicate that your community currently does not have a real-time, comprehensive List with enough data and the capacity to generate annual baselines and set targets. </t>
  </si>
  <si>
    <t>Have you changed any data or target as submitted in a previous CHR for this additional outcome? If yes, in the comment below please describe what was changed and why?</t>
  </si>
  <si>
    <t>*Instructions for NHQ: Please password PROTECT and HIDE this sheet.</t>
  </si>
  <si>
    <t>Does your community, as a Designated Community (DC), also receive Reaching Home Indigenous Homelessness (IH) funding?</t>
  </si>
  <si>
    <t>Specific to Coordinated Access and the HMIS, has there been ongoing, meaningful collaboration  between the DC CE and the IH CE and/or IH CAB over the reporting period?</t>
  </si>
  <si>
    <t>Specific to Coordinated Access and the HMIS, has there been ongoing, meaningful collaboration between the DC or Territorial Homelessness (TH) CE and local Indigenous organizations over the reporting period?</t>
  </si>
  <si>
    <t>With respect to the completion of the Community Homelessness Report (CHR), was there ongoing, meaningful collaboration between local Indigenous and non-Indigenous organizations and, where applicable, the IH CE and/or IH CAB?</t>
  </si>
  <si>
    <t>Please explain how engagement will happen with the IH CAB during next year’s CHR process in more detail.</t>
  </si>
  <si>
    <t>Are there particular efforts and/or issues that you would like to highlight for this reporting period related to your community’s work to achieve the Reaching Home minimum requirements?</t>
  </si>
  <si>
    <t>Has an outcomes-based approach in place</t>
  </si>
  <si>
    <r>
      <t xml:space="preserve">Step 4: Can report </t>
    </r>
    <r>
      <rPr>
        <b/>
        <u/>
        <sz val="12"/>
        <rFont val="Arial"/>
        <family val="2"/>
      </rPr>
      <t>monthly</t>
    </r>
    <r>
      <rPr>
        <b/>
        <sz val="12"/>
        <rFont val="Arial"/>
        <family val="2"/>
      </rPr>
      <t xml:space="preserve"> outcomes and set targets using data from the List 
(reporting in Section 4 is mandatory for 2023-24 CHRs, if not earlier) </t>
    </r>
  </si>
  <si>
    <t xml:space="preserve">List was in place as of April 1, 2022 (or earlier) </t>
  </si>
  <si>
    <t>More information about the Unique Identifier List</t>
  </si>
  <si>
    <t>SECTION 4: COMMUNITY-LEVEL OUTCOMES AND TARGETS  (MONTHLY)</t>
  </si>
  <si>
    <t>SECTION 4: COMMUNITY-LEVEL OUTCOMES AND TARGETS (ANNUAL)</t>
  </si>
  <si>
    <t>Section 4. Community-Level Outcomes and Targets – Monthly</t>
  </si>
  <si>
    <t>Section 4. Community-Level Outcomes and Targets – Annual</t>
  </si>
  <si>
    <t>Please provide context about your results, as applicable.</t>
  </si>
  <si>
    <t>Was the federal standard for calculating this outcome used (see Annex A)?</t>
  </si>
  <si>
    <t>How was this outcome calculated?</t>
  </si>
  <si>
    <r>
      <t xml:space="preserve">Was the HIFIS </t>
    </r>
    <r>
      <rPr>
        <b/>
        <i/>
        <sz val="12"/>
        <color theme="0" tint="-0.499984740745262"/>
        <rFont val="Arial"/>
        <family val="2"/>
      </rPr>
      <t>“Community Homelessness Report”</t>
    </r>
    <r>
      <rPr>
        <sz val="12"/>
        <color theme="0" tint="-0.499984740745262"/>
        <rFont val="Arial"/>
        <family val="2"/>
      </rPr>
      <t xml:space="preserve"> used to generate data for this outcome?</t>
    </r>
  </si>
  <si>
    <r>
      <t xml:space="preserve">Was the HIFIS </t>
    </r>
    <r>
      <rPr>
        <b/>
        <i/>
        <sz val="12"/>
        <color rgb="FF808080"/>
        <rFont val="Arial"/>
        <family val="2"/>
      </rPr>
      <t>“Community Homelessness Report”</t>
    </r>
    <r>
      <rPr>
        <sz val="12"/>
        <color rgb="FF808080"/>
        <rFont val="Arial"/>
        <family val="2"/>
      </rPr>
      <t xml:space="preserve"> used to generate data for this outcome?</t>
    </r>
  </si>
  <si>
    <t>Based on the information provided in the Community Homelessness Report, the community does not have to report monthly community-level data for Outcome #1 for the reporting period.</t>
  </si>
  <si>
    <t>Based on the information provided in the Community Homelessness Report, the community does not have to report monthly community-level data for Outcome #2 for the reporting period.</t>
  </si>
  <si>
    <t>Based on the information provided in the Community Homelessness Report, the community does not have to report monthly community-level data for Outcome #3 for the reporting period.</t>
  </si>
  <si>
    <t>Based on the information provided in the Community Homelessness Report, the community does not have to report monthly community-level data for Outcome #5 for the reporting period.</t>
  </si>
  <si>
    <t>Based on the information provided in the Community Homelessness Report, the community does not have to report monthly community-level data for Outcome #4 for the reporting period.</t>
  </si>
  <si>
    <t xml:space="preserve">Your answers in Section 3 indicate that your community currently has a real-time, comprehensive List with enough data to generate annual baselines and set targets. Are you including any additional community-level outcomes for this CHR?
Note: Reporting on additional community-level outcomes is optional. </t>
  </si>
  <si>
    <t xml:space="preserve">Your answers in Section 3 indicate that your community currently has a real-time, comprehensive List with enough data to generate monthly baselines and set targets. Are you including any additional community-level outcomes for this CHR?
Note: Reporting on additional community-level outcomes is optional. </t>
  </si>
  <si>
    <t>Section 1. Community Context – Collaboration between Indigenous and Non-Indigenous Partners</t>
  </si>
  <si>
    <r>
      <rPr>
        <b/>
        <sz val="12"/>
        <rFont val="Arial"/>
        <family val="2"/>
      </rPr>
      <t xml:space="preserve">Optional question: </t>
    </r>
    <r>
      <rPr>
        <sz val="12"/>
        <rFont val="Arial"/>
        <family val="2"/>
      </rPr>
      <t>How does data from the List compare to other community-level data sources that are considered accurate or valid? This is an optional follow-up question for communities that have completed the “</t>
    </r>
    <r>
      <rPr>
        <i/>
        <sz val="12"/>
        <rFont val="Arial"/>
        <family val="2"/>
      </rPr>
      <t>Understanding Community-Level Data</t>
    </r>
    <r>
      <rPr>
        <sz val="12"/>
        <rFont val="Arial"/>
        <family val="2"/>
      </rPr>
      <t>” worksheet.</t>
    </r>
  </si>
  <si>
    <t>Communities use data from their List to report on outcomes and set targets in their CHR.
Only communities with a real-time, comprehensive List and the capacity to generate accurate baselines for the five core outcomes will be asked to set targets and submit results in the current reporting cycle.
To generate accurate monthly baselines, a List needs to be in place by January 1st and monthly data is reported for all of March. To generate accurate annual baselines, a List needs to be in place for at least one fiscal year and annual data is reported for April 1st to March 31st.</t>
  </si>
  <si>
    <r>
      <t xml:space="preserve">The Community Homelessness Report (CHR) is an annual Reaching Home reporting deliverable that supports communities to prevent and reduce homelessness using a more coordinated, systems-based and data-driven response. The CHR was designed to support local discussions and decision making, using all of the information about homelessness currently available at the community level. Communities are encouraged to use their CHR data to develop clear plans of action that help them to reach their homelessness reduction targets and to leverage the collective efforts of service providers working across the community, regardless of how they are funded. 
</t>
    </r>
    <r>
      <rPr>
        <b/>
        <sz val="12"/>
        <color theme="1"/>
        <rFont val="Arial"/>
        <family val="2"/>
      </rPr>
      <t xml:space="preserve">
This is a summary of the CHR for the 2022-23 reporting cycle.</t>
    </r>
    <r>
      <rPr>
        <sz val="12"/>
        <color theme="1"/>
        <rFont val="Arial"/>
        <family val="2"/>
      </rPr>
      <t xml:space="preserve"> It shows the community’s self-assessment of Reaching Home implementation, which includes the following key components:
  • meaningful collaboration between Indigenous and non-Indigenous partners (see Section 1);
  • community-level governance, coordinated service delivery (Coordinated Access) and use of a Homelessness Management Information System or HMIS (see Section 2); and,
  • an outcomes-based approach (tracking community-level outcomes and progress against targets using a Unique 
dentifier or By-Name List, referred to as a List; see Section 3).
If the community was able to report on outcomes and targets, this CHR Summary also includes results for each of the five core outcomes of Reaching Home (see Section 4).</t>
    </r>
  </si>
  <si>
    <t>a) Outcome #1: People who experienced homelessness for at least one day (that year)</t>
  </si>
  <si>
    <t>b) Outcome #2: People who were newly identified (that year)</t>
  </si>
  <si>
    <t>c) Outcome #3: Returns to homelessness (that year)</t>
  </si>
  <si>
    <t>d) Outcome #4: Indigenous peoples who experienced homelessness for at least 
one day (that year)</t>
  </si>
  <si>
    <t>e) Outcome #5: People who experienced chronic homelessness for at least one day (that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</si>
</sst>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Arial"/>
      <family val="2"/>
    </font>
    <font>
      <b/>
      <sz val="16"/>
      <color theme="1"/>
      <name val="Arial"/>
      <family val="2"/>
    </font>
    <font>
      <b/>
      <sz val="14"/>
      <color theme="1"/>
      <name val="Arial"/>
      <family val="2"/>
    </font>
    <font>
      <sz val="12"/>
      <color theme="1"/>
      <name val="Arial"/>
      <family val="2"/>
    </font>
    <font>
      <b/>
      <sz val="12"/>
      <color theme="1"/>
      <name val="Arial"/>
      <family val="2"/>
    </font>
    <font>
      <sz val="12"/>
      <name val="Arial"/>
      <family val="2"/>
    </font>
    <font>
      <b/>
      <sz val="12"/>
      <color theme="0"/>
      <name val="Arial"/>
      <family val="2"/>
    </font>
    <font>
      <sz val="12"/>
      <color rgb="FFFF0000"/>
      <name val="Arial"/>
      <family val="2"/>
    </font>
    <font>
      <b/>
      <sz val="12"/>
      <name val="Arial"/>
      <family val="2"/>
    </font>
    <font>
      <b/>
      <sz val="12"/>
      <color rgb="FFFF0000"/>
      <name val="Arial"/>
      <family val="2"/>
    </font>
    <font>
      <sz val="10"/>
      <color theme="1"/>
      <name val="Arial"/>
      <family val="2"/>
    </font>
    <font>
      <b/>
      <sz val="11"/>
      <color theme="1"/>
      <name val="Arial"/>
      <family val="2"/>
    </font>
    <font>
      <sz val="11"/>
      <color rgb="FFFF0000"/>
      <name val="Calibri"/>
      <family val="2"/>
      <scheme val="minor"/>
    </font>
    <font>
      <b/>
      <sz val="16"/>
      <color rgb="FFFF0000"/>
      <name val="Arial"/>
      <family val="2"/>
    </font>
    <font>
      <sz val="11"/>
      <color theme="1"/>
      <name val="Calibri"/>
      <family val="2"/>
      <scheme val="minor"/>
    </font>
    <font>
      <sz val="8"/>
      <name val="Calibri"/>
      <family val="2"/>
      <scheme val="minor"/>
    </font>
    <font>
      <sz val="12"/>
      <color theme="1"/>
      <name val="Calibri"/>
      <family val="2"/>
      <scheme val="minor"/>
    </font>
    <font>
      <sz val="12"/>
      <name val="Calibri"/>
      <family val="2"/>
      <scheme val="minor"/>
    </font>
    <font>
      <sz val="14"/>
      <color theme="1"/>
      <name val="Calibri"/>
      <family val="2"/>
      <scheme val="minor"/>
    </font>
    <font>
      <b/>
      <sz val="14"/>
      <name val="Arial"/>
      <family val="2"/>
    </font>
    <font>
      <sz val="14"/>
      <name val="Arial"/>
      <family val="2"/>
    </font>
    <font>
      <sz val="12"/>
      <color theme="0" tint="-0.499984740745262"/>
      <name val="Arial"/>
      <family val="2"/>
    </font>
    <font>
      <b/>
      <sz val="12"/>
      <color theme="0" tint="-0.499984740745262"/>
      <name val="Arial"/>
      <family val="2"/>
    </font>
    <font>
      <b/>
      <i/>
      <sz val="12"/>
      <name val="Arial"/>
      <family val="2"/>
    </font>
    <font>
      <b/>
      <u/>
      <sz val="12"/>
      <name val="Arial"/>
      <family val="2"/>
    </font>
    <font>
      <b/>
      <u/>
      <sz val="12"/>
      <color theme="0" tint="-0.499984740745262"/>
      <name val="Arial"/>
      <family val="2"/>
    </font>
    <font>
      <b/>
      <sz val="11"/>
      <name val="Arial"/>
      <family val="2"/>
    </font>
    <font>
      <b/>
      <i/>
      <sz val="12"/>
      <color theme="0" tint="-0.499984740745262"/>
      <name val="Arial"/>
      <family val="2"/>
    </font>
    <font>
      <sz val="12"/>
      <color theme="0" tint="-0.499984740745262"/>
      <name val="Calibri"/>
      <family val="2"/>
      <scheme val="minor"/>
    </font>
    <font>
      <i/>
      <sz val="12"/>
      <name val="Arial"/>
      <family val="2"/>
    </font>
    <font>
      <b/>
      <sz val="14"/>
      <color theme="0"/>
      <name val="Arial"/>
      <family val="2"/>
    </font>
    <font>
      <sz val="12"/>
      <color rgb="FF808080"/>
      <name val="Arial"/>
      <family val="2"/>
    </font>
    <font>
      <b/>
      <i/>
      <sz val="12"/>
      <color rgb="FF808080"/>
      <name val="Arial"/>
      <family val="2"/>
    </font>
    <font>
      <b/>
      <sz val="12"/>
      <color rgb="FF808080"/>
      <name val="Arial"/>
      <family val="2"/>
    </font>
    <font>
      <sz val="12"/>
      <color rgb="FF808080"/>
      <name val="Calibri"/>
      <family val="2"/>
      <scheme val="minor"/>
    </font>
    <font>
      <sz val="12"/>
      <color theme="0"/>
      <name val="Arial"/>
      <family val="2"/>
    </font>
  </fonts>
  <fills count="25">
    <fill>
      <patternFill patternType="none"/>
    </fill>
    <fill>
      <patternFill patternType="gray125"/>
    </fill>
    <fill>
      <patternFill patternType="solid">
        <fgColor rgb="FFBBD2B5"/>
        <bgColor indexed="64"/>
      </patternFill>
    </fill>
    <fill>
      <patternFill patternType="solid">
        <fgColor rgb="FF1D898B"/>
        <bgColor indexed="64"/>
      </patternFill>
    </fill>
    <fill>
      <patternFill patternType="solid">
        <fgColor rgb="FFE2EDDF"/>
        <bgColor indexed="64"/>
      </patternFill>
    </fill>
    <fill>
      <patternFill patternType="solid">
        <fgColor theme="0"/>
        <bgColor indexed="64"/>
      </patternFill>
    </fill>
    <fill>
      <patternFill patternType="solid">
        <fgColor rgb="FFDACCEA"/>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49998474074526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7AD0F6"/>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499984740745262"/>
        <bgColor indexed="64"/>
      </patternFill>
    </fill>
    <fill>
      <patternFill patternType="solid">
        <fgColor rgb="FFFFC000"/>
        <bgColor indexed="64"/>
      </patternFill>
    </fill>
    <fill>
      <patternFill patternType="solid">
        <fgColor rgb="FFCC99FF"/>
        <bgColor indexed="64"/>
      </patternFill>
    </fill>
  </fills>
  <borders count="4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5" fillId="0" borderId="0" applyFont="0" applyFill="0" applyBorder="0" applyAlignment="0" applyProtection="0"/>
  </cellStyleXfs>
  <cellXfs count="623">
    <xf numFmtId="0" fontId="0" fillId="0" borderId="0" xfId="0"/>
    <xf numFmtId="0" fontId="4" fillId="0" borderId="0" xfId="0" applyFont="1" applyAlignment="1">
      <alignment vertical="center"/>
    </xf>
    <xf numFmtId="0" fontId="4" fillId="0" borderId="0" xfId="0" applyFont="1"/>
    <xf numFmtId="0" fontId="5" fillId="0" borderId="0" xfId="0" applyFont="1"/>
    <xf numFmtId="0" fontId="8" fillId="0" borderId="0" xfId="0" applyFont="1"/>
    <xf numFmtId="49" fontId="6" fillId="0" borderId="0" xfId="0" applyNumberFormat="1" applyFont="1" applyAlignment="1">
      <alignment horizontal="left" vertical="center"/>
    </xf>
    <xf numFmtId="49" fontId="4" fillId="0" borderId="0" xfId="0" applyNumberFormat="1" applyFont="1" applyAlignment="1" applyProtection="1">
      <alignment horizontal="lef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4" fillId="0" borderId="0" xfId="0" applyFont="1" applyProtection="1"/>
    <xf numFmtId="0" fontId="0" fillId="0" borderId="0" xfId="0" applyProtection="1"/>
    <xf numFmtId="0" fontId="4" fillId="0" borderId="0" xfId="0" applyFont="1" applyBorder="1" applyAlignment="1" applyProtection="1">
      <alignment horizontal="center" vertical="center"/>
    </xf>
    <xf numFmtId="49" fontId="6" fillId="0" borderId="0" xfId="0" applyNumberFormat="1" applyFont="1" applyAlignment="1" applyProtection="1">
      <alignment horizontal="left" vertical="center"/>
    </xf>
    <xf numFmtId="0" fontId="1" fillId="0" borderId="0" xfId="0" applyFont="1" applyAlignment="1" applyProtection="1">
      <alignment vertical="center" wrapText="1"/>
      <protection locked="0"/>
    </xf>
    <xf numFmtId="0" fontId="1"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6" fillId="4" borderId="4" xfId="0" applyFont="1" applyFill="1" applyBorder="1" applyAlignment="1">
      <alignment horizontal="left" vertical="top"/>
    </xf>
    <xf numFmtId="0" fontId="4" fillId="6" borderId="3" xfId="0" applyFont="1" applyFill="1" applyBorder="1" applyAlignment="1" applyProtection="1">
      <alignment horizontal="center" vertical="center" wrapText="1"/>
      <protection locked="0"/>
    </xf>
    <xf numFmtId="0" fontId="5" fillId="4" borderId="3" xfId="0" applyFont="1" applyFill="1" applyBorder="1" applyAlignment="1">
      <alignment horizontal="center" vertical="center" wrapText="1"/>
    </xf>
    <xf numFmtId="49" fontId="4" fillId="4" borderId="4" xfId="0" applyNumberFormat="1" applyFont="1" applyFill="1" applyBorder="1" applyAlignment="1">
      <alignment horizontal="left" vertical="top"/>
    </xf>
    <xf numFmtId="49" fontId="4" fillId="4" borderId="2" xfId="0" applyNumberFormat="1" applyFont="1" applyFill="1" applyBorder="1" applyAlignment="1">
      <alignment horizontal="left" vertical="top"/>
    </xf>
    <xf numFmtId="49" fontId="4" fillId="4" borderId="7" xfId="0" applyNumberFormat="1" applyFont="1" applyFill="1" applyBorder="1" applyAlignment="1">
      <alignment horizontal="left" vertical="top"/>
    </xf>
    <xf numFmtId="49" fontId="4" fillId="4" borderId="4" xfId="0" applyNumberFormat="1" applyFont="1" applyFill="1" applyBorder="1" applyAlignment="1">
      <alignment vertical="top"/>
    </xf>
    <xf numFmtId="49" fontId="4" fillId="0" borderId="0" xfId="0" applyNumberFormat="1" applyFont="1" applyAlignment="1">
      <alignment horizontal="left" vertical="top"/>
    </xf>
    <xf numFmtId="0" fontId="4" fillId="4" borderId="4" xfId="0" applyNumberFormat="1" applyFont="1" applyFill="1" applyBorder="1" applyAlignment="1">
      <alignment horizontal="left" vertical="top"/>
    </xf>
    <xf numFmtId="0" fontId="6" fillId="4" borderId="4" xfId="0" applyNumberFormat="1" applyFont="1" applyFill="1" applyBorder="1" applyAlignment="1">
      <alignment horizontal="left" vertical="top" wrapText="1"/>
    </xf>
    <xf numFmtId="0" fontId="4" fillId="4" borderId="4" xfId="0" applyNumberFormat="1" applyFont="1" applyFill="1" applyBorder="1" applyAlignment="1">
      <alignment horizontal="left" vertical="top" wrapText="1"/>
    </xf>
    <xf numFmtId="0" fontId="6" fillId="4" borderId="10" xfId="0" applyNumberFormat="1" applyFont="1" applyFill="1" applyBorder="1" applyAlignment="1">
      <alignment horizontal="left" vertical="top" wrapText="1"/>
    </xf>
    <xf numFmtId="0" fontId="6" fillId="4" borderId="10" xfId="0" applyFont="1" applyFill="1" applyBorder="1" applyAlignment="1">
      <alignment horizontal="left" vertical="top"/>
    </xf>
    <xf numFmtId="0" fontId="4" fillId="0" borderId="0" xfId="0" applyFont="1" applyAlignment="1">
      <alignment vertical="top"/>
    </xf>
    <xf numFmtId="0" fontId="0" fillId="0" borderId="0" xfId="0" applyProtection="1">
      <protection locked="0"/>
    </xf>
    <xf numFmtId="0" fontId="8" fillId="4" borderId="7" xfId="0" applyFont="1" applyFill="1" applyBorder="1" applyAlignment="1">
      <alignment vertical="top"/>
    </xf>
    <xf numFmtId="0" fontId="8" fillId="4" borderId="2" xfId="0" applyFont="1" applyFill="1" applyBorder="1" applyAlignment="1">
      <alignment vertical="top"/>
    </xf>
    <xf numFmtId="2" fontId="4" fillId="4" borderId="4" xfId="0" applyNumberFormat="1" applyFont="1" applyFill="1" applyBorder="1" applyAlignment="1">
      <alignment horizontal="left" vertical="top"/>
    </xf>
    <xf numFmtId="49" fontId="4" fillId="4" borderId="10" xfId="0" applyNumberFormat="1" applyFont="1" applyFill="1" applyBorder="1" applyAlignment="1">
      <alignment horizontal="left" vertical="top"/>
    </xf>
    <xf numFmtId="0" fontId="4" fillId="0" borderId="3" xfId="0" applyFont="1" applyBorder="1" applyAlignment="1" applyProtection="1">
      <alignment horizontal="center" vertical="center"/>
    </xf>
    <xf numFmtId="0" fontId="4" fillId="4" borderId="10" xfId="0" applyNumberFormat="1" applyFont="1" applyFill="1" applyBorder="1" applyAlignment="1">
      <alignment horizontal="left" vertical="top" wrapText="1"/>
    </xf>
    <xf numFmtId="49" fontId="4" fillId="0" borderId="0" xfId="0" applyNumberFormat="1" applyFont="1" applyAlignment="1" applyProtection="1">
      <alignment horizontal="left" vertical="top"/>
    </xf>
    <xf numFmtId="49" fontId="4" fillId="0" borderId="0" xfId="0" applyNumberFormat="1" applyFont="1" applyBorder="1" applyAlignment="1" applyProtection="1">
      <alignment vertical="top"/>
    </xf>
    <xf numFmtId="0" fontId="5" fillId="4" borderId="3"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49" fontId="4" fillId="0" borderId="0" xfId="0" applyNumberFormat="1" applyFont="1" applyBorder="1" applyAlignment="1" applyProtection="1">
      <alignment horizontal="left" vertical="top"/>
    </xf>
    <xf numFmtId="0" fontId="4" fillId="4" borderId="3" xfId="0" applyFont="1" applyFill="1" applyBorder="1" applyAlignment="1">
      <alignment horizontal="center" vertical="center" wrapText="1"/>
    </xf>
    <xf numFmtId="0" fontId="4" fillId="4" borderId="3"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49" fontId="4" fillId="8" borderId="3" xfId="0" applyNumberFormat="1" applyFont="1" applyFill="1" applyBorder="1" applyAlignment="1" applyProtection="1">
      <alignment horizontal="center" vertical="top"/>
    </xf>
    <xf numFmtId="0" fontId="5" fillId="0" borderId="0" xfId="0" applyFont="1" applyFill="1" applyBorder="1" applyAlignment="1">
      <alignment vertical="center" wrapText="1"/>
    </xf>
    <xf numFmtId="0" fontId="5" fillId="8"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5" fillId="8" borderId="13" xfId="0" applyFont="1" applyFill="1" applyBorder="1" applyAlignment="1">
      <alignment horizontal="center" vertical="center" wrapText="1"/>
    </xf>
    <xf numFmtId="9" fontId="4" fillId="0" borderId="3" xfId="0" applyNumberFormat="1" applyFont="1" applyBorder="1" applyAlignment="1">
      <alignment horizontal="center" vertical="center" wrapText="1"/>
    </xf>
    <xf numFmtId="0" fontId="8" fillId="0" borderId="0" xfId="0" applyFont="1" applyAlignment="1">
      <alignment wrapText="1"/>
    </xf>
    <xf numFmtId="0" fontId="4" fillId="0" borderId="0" xfId="0" applyFont="1" applyAlignment="1">
      <alignment wrapText="1"/>
    </xf>
    <xf numFmtId="0" fontId="4" fillId="0" borderId="0" xfId="0" applyFont="1" applyFill="1" applyBorder="1" applyAlignment="1">
      <alignment wrapText="1"/>
    </xf>
    <xf numFmtId="49" fontId="4" fillId="0" borderId="3" xfId="0" applyNumberFormat="1" applyFont="1" applyBorder="1" applyAlignment="1">
      <alignment wrapText="1"/>
    </xf>
    <xf numFmtId="0" fontId="4" fillId="0" borderId="3" xfId="0" applyNumberFormat="1" applyFont="1" applyBorder="1" applyAlignment="1">
      <alignment wrapText="1"/>
    </xf>
    <xf numFmtId="0" fontId="4" fillId="0" borderId="3" xfId="0" applyFont="1" applyBorder="1" applyAlignment="1">
      <alignment horizontal="center" vertical="center" wrapText="1"/>
    </xf>
    <xf numFmtId="0" fontId="4" fillId="0" borderId="3" xfId="0" applyFont="1" applyBorder="1" applyAlignment="1">
      <alignment wrapText="1"/>
    </xf>
    <xf numFmtId="0" fontId="4" fillId="0" borderId="0" xfId="0" applyFont="1" applyFill="1" applyBorder="1" applyAlignment="1">
      <alignment vertical="center" wrapText="1"/>
    </xf>
    <xf numFmtId="0" fontId="5" fillId="0" borderId="2" xfId="0" applyFont="1" applyFill="1" applyBorder="1" applyAlignment="1">
      <alignment horizontal="center" vertical="center" wrapText="1"/>
    </xf>
    <xf numFmtId="0" fontId="4" fillId="0" borderId="1" xfId="0" applyFont="1" applyFill="1" applyBorder="1" applyAlignment="1">
      <alignment wrapText="1"/>
    </xf>
    <xf numFmtId="0" fontId="4" fillId="0" borderId="3" xfId="0" applyFont="1" applyFill="1" applyBorder="1" applyAlignment="1">
      <alignment wrapText="1"/>
    </xf>
    <xf numFmtId="9" fontId="4" fillId="0" borderId="3" xfId="1" applyFont="1" applyBorder="1" applyAlignment="1">
      <alignment horizontal="center" vertical="center" wrapText="1"/>
    </xf>
    <xf numFmtId="0" fontId="4" fillId="0" borderId="0" xfId="0" applyNumberFormat="1" applyFont="1" applyAlignment="1">
      <alignment vertical="center" wrapText="1"/>
    </xf>
    <xf numFmtId="0" fontId="4" fillId="0" borderId="0" xfId="0" applyFont="1" applyAlignment="1">
      <alignment vertical="center" wrapText="1"/>
    </xf>
    <xf numFmtId="0" fontId="8" fillId="0" borderId="0" xfId="0" applyFont="1" applyAlignment="1"/>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49" fontId="4" fillId="0" borderId="3" xfId="0" applyNumberFormat="1" applyFont="1" applyBorder="1" applyAlignment="1">
      <alignment horizontal="center" vertical="center" wrapText="1"/>
    </xf>
    <xf numFmtId="0" fontId="4" fillId="0" borderId="0" xfId="0" applyNumberFormat="1" applyFont="1" applyAlignment="1">
      <alignment horizontal="center" vertical="center" wrapText="1"/>
    </xf>
    <xf numFmtId="0" fontId="17" fillId="0" borderId="0" xfId="0" applyFont="1"/>
    <xf numFmtId="0" fontId="18" fillId="0" borderId="0" xfId="0" applyFont="1"/>
    <xf numFmtId="49" fontId="4" fillId="4" borderId="3" xfId="0" applyNumberFormat="1" applyFont="1" applyFill="1" applyBorder="1" applyAlignment="1">
      <alignment horizontal="center" vertical="center" wrapText="1"/>
    </xf>
    <xf numFmtId="0" fontId="17" fillId="0" borderId="0" xfId="0" applyFont="1" applyProtection="1">
      <protection locked="0"/>
    </xf>
    <xf numFmtId="0" fontId="19" fillId="0" borderId="0" xfId="0" applyFont="1"/>
    <xf numFmtId="0" fontId="6" fillId="4" borderId="0"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0" borderId="0" xfId="0" applyFont="1" applyAlignment="1">
      <alignment vertical="center"/>
    </xf>
    <xf numFmtId="0" fontId="6" fillId="0" borderId="3" xfId="0" applyFont="1" applyFill="1" applyBorder="1" applyAlignment="1">
      <alignment horizontal="center" vertical="center" wrapText="1"/>
    </xf>
    <xf numFmtId="49" fontId="6" fillId="0" borderId="0" xfId="0" applyNumberFormat="1" applyFont="1" applyAlignment="1">
      <alignment horizontal="left" vertical="top"/>
    </xf>
    <xf numFmtId="0" fontId="6" fillId="4" borderId="10" xfId="0" applyFont="1" applyFill="1" applyBorder="1" applyAlignment="1">
      <alignment horizontal="left" vertical="top" wrapText="1"/>
    </xf>
    <xf numFmtId="0" fontId="6" fillId="4" borderId="2" xfId="0" applyFont="1" applyFill="1" applyBorder="1" applyAlignment="1">
      <alignment vertical="top" wrapText="1"/>
    </xf>
    <xf numFmtId="0" fontId="6" fillId="4" borderId="7" xfId="0" applyFont="1" applyFill="1" applyBorder="1" applyAlignment="1">
      <alignment vertical="top" wrapText="1"/>
    </xf>
    <xf numFmtId="0" fontId="6" fillId="4" borderId="4"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0" borderId="0" xfId="0" applyFont="1"/>
    <xf numFmtId="0" fontId="9" fillId="0" borderId="0" xfId="0" applyFont="1"/>
    <xf numFmtId="0" fontId="6" fillId="4" borderId="2" xfId="0" applyFont="1" applyFill="1" applyBorder="1" applyAlignment="1">
      <alignment horizontal="left" vertical="top" wrapText="1"/>
    </xf>
    <xf numFmtId="0" fontId="6" fillId="6" borderId="4" xfId="0" applyFont="1" applyFill="1" applyBorder="1" applyAlignment="1" applyProtection="1">
      <alignment vertical="center" wrapText="1"/>
      <protection locked="0"/>
    </xf>
    <xf numFmtId="0" fontId="6" fillId="6" borderId="2" xfId="0"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0" fontId="6" fillId="2" borderId="10" xfId="0" applyFont="1" applyFill="1" applyBorder="1" applyAlignment="1">
      <alignment vertical="top" wrapText="1"/>
    </xf>
    <xf numFmtId="0" fontId="6" fillId="6" borderId="3" xfId="0" applyFont="1" applyFill="1" applyBorder="1" applyAlignment="1" applyProtection="1">
      <alignment horizontal="center" vertical="center" wrapText="1"/>
      <protection locked="0"/>
    </xf>
    <xf numFmtId="2" fontId="6" fillId="4" borderId="10" xfId="0" applyNumberFormat="1" applyFont="1" applyFill="1" applyBorder="1" applyAlignment="1">
      <alignment horizontal="left" vertical="top" wrapText="1"/>
    </xf>
    <xf numFmtId="2" fontId="6" fillId="4" borderId="4" xfId="0" applyNumberFormat="1" applyFont="1" applyFill="1" applyBorder="1" applyAlignment="1">
      <alignment horizontal="left" vertical="top" wrapText="1"/>
    </xf>
    <xf numFmtId="0" fontId="6" fillId="6" borderId="4" xfId="0" applyFont="1" applyFill="1" applyBorder="1" applyAlignment="1">
      <alignment vertical="center"/>
    </xf>
    <xf numFmtId="0" fontId="6" fillId="6" borderId="2" xfId="0" applyFont="1" applyFill="1" applyBorder="1" applyAlignment="1">
      <alignment vertical="center"/>
    </xf>
    <xf numFmtId="0" fontId="6" fillId="6" borderId="7" xfId="0" applyFont="1" applyFill="1" applyBorder="1" applyAlignment="1">
      <alignment vertical="center"/>
    </xf>
    <xf numFmtId="49" fontId="6" fillId="4" borderId="15" xfId="0" applyNumberFormat="1" applyFont="1" applyFill="1" applyBorder="1" applyAlignment="1">
      <alignment horizontal="left" vertical="top"/>
    </xf>
    <xf numFmtId="0" fontId="9" fillId="0" borderId="0" xfId="0" applyFont="1" applyAlignment="1">
      <alignment vertical="center"/>
    </xf>
    <xf numFmtId="0" fontId="6" fillId="0" borderId="0" xfId="0" applyFont="1" applyFill="1" applyBorder="1" applyAlignment="1">
      <alignment vertical="center"/>
    </xf>
    <xf numFmtId="0" fontId="6" fillId="4" borderId="2" xfId="0" applyFont="1" applyFill="1" applyBorder="1" applyAlignment="1">
      <alignment vertical="center"/>
    </xf>
    <xf numFmtId="49" fontId="6" fillId="4" borderId="2" xfId="0" applyNumberFormat="1" applyFont="1" applyFill="1" applyBorder="1" applyAlignment="1">
      <alignment horizontal="left" vertical="top" wrapText="1"/>
    </xf>
    <xf numFmtId="2" fontId="6" fillId="4" borderId="2" xfId="0" applyNumberFormat="1" applyFont="1" applyFill="1" applyBorder="1" applyAlignment="1">
      <alignment horizontal="left" vertical="top" wrapText="1"/>
    </xf>
    <xf numFmtId="2" fontId="6" fillId="4" borderId="15" xfId="0" applyNumberFormat="1" applyFont="1" applyFill="1" applyBorder="1" applyAlignment="1">
      <alignment horizontal="left" vertical="top" wrapText="1"/>
    </xf>
    <xf numFmtId="0" fontId="6" fillId="4" borderId="7" xfId="0" applyFont="1" applyFill="1" applyBorder="1" applyAlignment="1">
      <alignment vertical="center"/>
    </xf>
    <xf numFmtId="0" fontId="9" fillId="4" borderId="3" xfId="0" applyFont="1" applyFill="1" applyBorder="1" applyAlignment="1">
      <alignment horizontal="center" vertical="center" wrapText="1"/>
    </xf>
    <xf numFmtId="0" fontId="4" fillId="0" borderId="3" xfId="0" applyFont="1" applyBorder="1" applyAlignment="1" applyProtection="1">
      <alignment horizontal="center" vertical="center"/>
    </xf>
    <xf numFmtId="0" fontId="6" fillId="0" borderId="0" xfId="0" applyFont="1" applyAlignment="1" applyProtection="1">
      <alignment vertical="center"/>
      <protection locked="0"/>
    </xf>
    <xf numFmtId="0" fontId="6" fillId="4" borderId="14" xfId="0" applyFont="1" applyFill="1" applyBorder="1" applyAlignment="1">
      <alignment vertical="top" wrapText="1"/>
    </xf>
    <xf numFmtId="0" fontId="22" fillId="9" borderId="3" xfId="0" applyFont="1" applyFill="1" applyBorder="1" applyAlignment="1" applyProtection="1">
      <alignment horizontal="center" vertical="center" wrapText="1"/>
      <protection locked="0"/>
    </xf>
    <xf numFmtId="49" fontId="6" fillId="4" borderId="2" xfId="0" applyNumberFormat="1" applyFont="1" applyFill="1" applyBorder="1" applyAlignment="1">
      <alignment horizontal="left" vertical="top"/>
    </xf>
    <xf numFmtId="0" fontId="4" fillId="0" borderId="3" xfId="0" applyFont="1" applyBorder="1" applyAlignment="1">
      <alignment horizontal="center" wrapText="1"/>
    </xf>
    <xf numFmtId="0" fontId="4" fillId="0" borderId="3" xfId="0" applyFont="1" applyBorder="1" applyAlignment="1">
      <alignment horizontal="left" wrapText="1"/>
    </xf>
    <xf numFmtId="0" fontId="4" fillId="0" borderId="3" xfId="0" applyFont="1" applyBorder="1" applyAlignment="1">
      <alignment horizontal="left" vertical="center" wrapText="1"/>
    </xf>
    <xf numFmtId="0" fontId="0" fillId="0" borderId="0" xfId="0" applyFill="1" applyBorder="1" applyProtection="1"/>
    <xf numFmtId="0" fontId="13" fillId="0" borderId="0" xfId="0" applyFont="1" applyProtection="1"/>
    <xf numFmtId="0" fontId="6" fillId="6" borderId="4" xfId="0" applyFont="1" applyFill="1" applyBorder="1" applyAlignment="1" applyProtection="1">
      <alignment vertical="center" wrapText="1"/>
    </xf>
    <xf numFmtId="0" fontId="6" fillId="0" borderId="0" xfId="0" applyFont="1" applyFill="1" applyBorder="1" applyAlignment="1" applyProtection="1">
      <alignment vertical="center"/>
    </xf>
    <xf numFmtId="0" fontId="6" fillId="4" borderId="2" xfId="0" applyFont="1" applyFill="1" applyBorder="1" applyAlignment="1" applyProtection="1">
      <alignment vertical="top" wrapText="1"/>
    </xf>
    <xf numFmtId="0" fontId="6" fillId="4" borderId="0" xfId="0" applyFont="1" applyFill="1" applyBorder="1" applyAlignment="1" applyProtection="1">
      <alignment vertical="center"/>
    </xf>
    <xf numFmtId="0" fontId="6" fillId="6" borderId="2" xfId="0" applyFont="1" applyFill="1" applyBorder="1" applyAlignment="1" applyProtection="1">
      <alignment vertical="center" wrapText="1"/>
    </xf>
    <xf numFmtId="0" fontId="6" fillId="6" borderId="7" xfId="0" applyFont="1" applyFill="1" applyBorder="1" applyAlignment="1" applyProtection="1">
      <alignment vertical="center" wrapText="1"/>
    </xf>
    <xf numFmtId="0" fontId="4" fillId="0" borderId="0" xfId="0" applyFont="1" applyFill="1" applyBorder="1" applyAlignment="1" applyProtection="1">
      <alignment horizontal="left" vertical="center" wrapText="1"/>
    </xf>
    <xf numFmtId="0" fontId="18" fillId="0" borderId="0" xfId="0" applyFont="1" applyProtection="1"/>
    <xf numFmtId="0" fontId="17" fillId="0" borderId="0" xfId="0" applyFont="1" applyProtection="1"/>
    <xf numFmtId="49" fontId="4" fillId="4" borderId="3" xfId="0" applyNumberFormat="1" applyFont="1" applyFill="1" applyBorder="1" applyAlignment="1" applyProtection="1">
      <alignment horizontal="center" vertical="center" wrapText="1"/>
    </xf>
    <xf numFmtId="0" fontId="18" fillId="0" borderId="0" xfId="0" applyFont="1" applyProtection="1">
      <protection locked="0"/>
    </xf>
    <xf numFmtId="0" fontId="6" fillId="0" borderId="0" xfId="0" applyFont="1" applyAlignment="1" applyProtection="1">
      <alignment vertical="center"/>
    </xf>
    <xf numFmtId="0" fontId="9" fillId="0" borderId="0" xfId="0" applyFont="1" applyAlignment="1" applyProtection="1">
      <alignment vertical="center"/>
    </xf>
    <xf numFmtId="0" fontId="1" fillId="0" borderId="0" xfId="0" applyFont="1" applyBorder="1" applyAlignment="1" applyProtection="1">
      <alignment vertical="center"/>
    </xf>
    <xf numFmtId="0" fontId="0" fillId="0" borderId="0" xfId="0" applyAlignment="1" applyProtection="1">
      <alignment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14" fillId="0" borderId="0" xfId="0" applyFont="1" applyBorder="1" applyAlignment="1" applyProtection="1">
      <alignment horizontal="center" vertical="center" wrapText="1"/>
    </xf>
    <xf numFmtId="0" fontId="1" fillId="0" borderId="0" xfId="0" applyFont="1" applyBorder="1" applyProtection="1"/>
    <xf numFmtId="0" fontId="1" fillId="0" borderId="0" xfId="0" applyFont="1" applyProtection="1"/>
    <xf numFmtId="0" fontId="6" fillId="0" borderId="0" xfId="0" applyFont="1" applyProtection="1">
      <protection locked="0"/>
    </xf>
    <xf numFmtId="0" fontId="6" fillId="0" borderId="0" xfId="0" applyFont="1" applyAlignment="1" applyProtection="1">
      <alignment wrapText="1"/>
      <protection locked="0"/>
    </xf>
    <xf numFmtId="0" fontId="6" fillId="0" borderId="0" xfId="0" applyFont="1" applyFill="1" applyAlignment="1" applyProtection="1">
      <alignment wrapText="1"/>
      <protection locked="0"/>
    </xf>
    <xf numFmtId="0" fontId="5" fillId="0" borderId="0" xfId="0" applyFont="1" applyFill="1"/>
    <xf numFmtId="0" fontId="4" fillId="0" borderId="0" xfId="0" applyFont="1" applyFill="1"/>
    <xf numFmtId="0" fontId="4" fillId="6"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left" vertical="top"/>
    </xf>
    <xf numFmtId="0" fontId="0" fillId="4" borderId="15" xfId="0" applyFill="1" applyBorder="1" applyProtection="1"/>
    <xf numFmtId="0" fontId="6" fillId="4" borderId="15" xfId="0" applyFont="1" applyFill="1" applyBorder="1" applyAlignment="1" applyProtection="1">
      <alignment vertical="top" wrapText="1"/>
    </xf>
    <xf numFmtId="0" fontId="6" fillId="4" borderId="14" xfId="0" applyFont="1" applyFill="1" applyBorder="1" applyAlignment="1" applyProtection="1">
      <alignment vertical="top" wrapText="1"/>
    </xf>
    <xf numFmtId="0" fontId="6" fillId="4" borderId="10" xfId="0" applyFont="1" applyFill="1" applyBorder="1" applyAlignment="1" applyProtection="1">
      <alignment horizontal="left" vertical="top"/>
    </xf>
    <xf numFmtId="0" fontId="6" fillId="4" borderId="2" xfId="0" applyFont="1" applyFill="1" applyBorder="1" applyAlignment="1" applyProtection="1">
      <alignment horizontal="left" vertical="top"/>
    </xf>
    <xf numFmtId="0" fontId="6" fillId="4" borderId="2" xfId="0" applyFont="1" applyFill="1" applyBorder="1" applyAlignment="1">
      <alignment horizontal="left" vertical="top"/>
    </xf>
    <xf numFmtId="2" fontId="6" fillId="4" borderId="15" xfId="0" applyNumberFormat="1" applyFont="1" applyFill="1" applyBorder="1" applyAlignment="1">
      <alignment horizontal="center" vertical="top" wrapText="1"/>
    </xf>
    <xf numFmtId="49" fontId="6" fillId="0" borderId="24" xfId="0" applyNumberFormat="1" applyFont="1" applyBorder="1" applyAlignment="1">
      <alignment horizontal="left" vertical="center"/>
    </xf>
    <xf numFmtId="0" fontId="4" fillId="0" borderId="0" xfId="0" applyFont="1" applyBorder="1" applyAlignment="1">
      <alignment vertical="center"/>
    </xf>
    <xf numFmtId="0" fontId="4" fillId="0" borderId="25" xfId="0" applyFont="1" applyBorder="1" applyAlignment="1">
      <alignment vertical="center"/>
    </xf>
    <xf numFmtId="0" fontId="5" fillId="4" borderId="26"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22" fillId="9" borderId="0" xfId="0" applyFont="1" applyFill="1" applyBorder="1" applyAlignment="1">
      <alignment horizontal="left" vertical="center" wrapText="1"/>
    </xf>
    <xf numFmtId="0" fontId="23" fillId="9" borderId="11" xfId="0" applyFont="1" applyFill="1" applyBorder="1" applyAlignment="1">
      <alignment vertical="center" wrapText="1"/>
    </xf>
    <xf numFmtId="0" fontId="23" fillId="9" borderId="11" xfId="0" applyFont="1" applyFill="1" applyBorder="1" applyAlignment="1">
      <alignment horizontal="center" vertical="center" wrapText="1"/>
    </xf>
    <xf numFmtId="0" fontId="22" fillId="9" borderId="8" xfId="0" applyFont="1" applyFill="1" applyBorder="1" applyAlignment="1">
      <alignment horizontal="left" vertical="center" wrapText="1"/>
    </xf>
    <xf numFmtId="0" fontId="6" fillId="0" borderId="0" xfId="0" applyFont="1" applyAlignment="1">
      <alignment vertical="center" wrapText="1"/>
    </xf>
    <xf numFmtId="0" fontId="5" fillId="4" borderId="26"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5" fillId="0" borderId="0" xfId="0" applyFont="1" applyBorder="1" applyAlignment="1">
      <alignment vertical="center"/>
    </xf>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Alignment="1">
      <alignment vertical="center"/>
    </xf>
    <xf numFmtId="0" fontId="4" fillId="0" borderId="3" xfId="0" applyFont="1" applyBorder="1" applyAlignment="1">
      <alignment vertical="center" wrapText="1"/>
    </xf>
    <xf numFmtId="0" fontId="6" fillId="0" borderId="3" xfId="0" applyFont="1" applyFill="1" applyBorder="1" applyAlignment="1">
      <alignment horizontal="center" vertical="center"/>
    </xf>
    <xf numFmtId="0" fontId="4" fillId="14" borderId="3" xfId="0" applyFont="1" applyFill="1" applyBorder="1" applyAlignment="1">
      <alignment vertical="center"/>
    </xf>
    <xf numFmtId="0" fontId="6" fillId="15" borderId="3" xfId="0" applyFont="1" applyFill="1" applyBorder="1" applyAlignment="1">
      <alignment horizontal="center" vertical="center" wrapText="1"/>
    </xf>
    <xf numFmtId="0" fontId="6" fillId="15" borderId="3" xfId="0" applyFont="1" applyFill="1" applyBorder="1" applyAlignment="1">
      <alignment vertical="center"/>
    </xf>
    <xf numFmtId="0" fontId="6" fillId="16" borderId="3" xfId="0" applyFont="1" applyFill="1" applyBorder="1" applyAlignment="1">
      <alignment horizontal="center" vertical="center" wrapText="1"/>
    </xf>
    <xf numFmtId="0" fontId="6" fillId="16" borderId="3" xfId="0" applyFont="1" applyFill="1" applyBorder="1" applyAlignment="1">
      <alignment vertical="center"/>
    </xf>
    <xf numFmtId="0" fontId="6" fillId="17" borderId="3" xfId="0" applyFont="1" applyFill="1" applyBorder="1" applyAlignment="1">
      <alignment horizontal="center" vertical="center" wrapText="1"/>
    </xf>
    <xf numFmtId="0" fontId="6" fillId="17" borderId="3" xfId="0" applyFont="1" applyFill="1" applyBorder="1" applyAlignment="1">
      <alignment vertical="center"/>
    </xf>
    <xf numFmtId="0" fontId="6" fillId="18" borderId="3" xfId="0" applyFont="1" applyFill="1" applyBorder="1" applyAlignment="1">
      <alignment horizontal="center" vertical="center" wrapText="1"/>
    </xf>
    <xf numFmtId="0" fontId="6" fillId="18" borderId="3" xfId="0" applyFont="1" applyFill="1" applyBorder="1" applyAlignment="1">
      <alignment vertical="center"/>
    </xf>
    <xf numFmtId="0" fontId="6" fillId="19" borderId="3" xfId="0" applyFont="1" applyFill="1" applyBorder="1" applyAlignment="1">
      <alignment vertical="center"/>
    </xf>
    <xf numFmtId="0" fontId="6" fillId="19" borderId="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4" fillId="11" borderId="3" xfId="0" applyFont="1" applyFill="1" applyBorder="1" applyAlignment="1">
      <alignment vertical="center"/>
    </xf>
    <xf numFmtId="0" fontId="6" fillId="20" borderId="3" xfId="0" applyFont="1" applyFill="1" applyBorder="1" applyAlignment="1">
      <alignment horizontal="center" vertical="center" wrapText="1"/>
    </xf>
    <xf numFmtId="0" fontId="4" fillId="20" borderId="3" xfId="0" applyFont="1" applyFill="1" applyBorder="1" applyAlignment="1">
      <alignment vertical="center"/>
    </xf>
    <xf numFmtId="0" fontId="6" fillId="21" borderId="3" xfId="0" applyFont="1" applyFill="1" applyBorder="1" applyAlignment="1">
      <alignment horizontal="center" vertical="center" wrapText="1"/>
    </xf>
    <xf numFmtId="0" fontId="4" fillId="21" borderId="3" xfId="0" applyFont="1" applyFill="1" applyBorder="1" applyAlignment="1">
      <alignment vertical="center"/>
    </xf>
    <xf numFmtId="0" fontId="6" fillId="22" borderId="3" xfId="0" applyFont="1" applyFill="1" applyBorder="1" applyAlignment="1">
      <alignment horizontal="center" vertical="center" wrapText="1"/>
    </xf>
    <xf numFmtId="0" fontId="4" fillId="22" borderId="3" xfId="0" applyFont="1" applyFill="1" applyBorder="1" applyAlignment="1">
      <alignment vertical="center"/>
    </xf>
    <xf numFmtId="0" fontId="6" fillId="23" borderId="3" xfId="0" applyFont="1" applyFill="1" applyBorder="1" applyAlignment="1">
      <alignment horizontal="center" vertical="center" wrapText="1"/>
    </xf>
    <xf numFmtId="0" fontId="4" fillId="14" borderId="3" xfId="0" applyFont="1" applyFill="1" applyBorder="1" applyAlignment="1">
      <alignment horizontal="center" vertical="center"/>
    </xf>
    <xf numFmtId="0" fontId="6" fillId="15" borderId="3" xfId="0" applyFont="1" applyFill="1" applyBorder="1" applyAlignment="1">
      <alignment horizontal="center" vertical="center"/>
    </xf>
    <xf numFmtId="0" fontId="6" fillId="16" borderId="3" xfId="0" applyFont="1" applyFill="1" applyBorder="1" applyAlignment="1">
      <alignment horizontal="center" vertical="center"/>
    </xf>
    <xf numFmtId="0" fontId="6" fillId="17" borderId="3" xfId="0" applyFont="1" applyFill="1" applyBorder="1" applyAlignment="1">
      <alignment horizontal="center" vertical="center"/>
    </xf>
    <xf numFmtId="0" fontId="6" fillId="18" borderId="3" xfId="0" applyFont="1" applyFill="1" applyBorder="1" applyAlignment="1">
      <alignment horizontal="center" vertical="center"/>
    </xf>
    <xf numFmtId="0" fontId="6" fillId="19" borderId="3" xfId="0" applyFont="1" applyFill="1" applyBorder="1" applyAlignment="1">
      <alignment horizontal="center" vertical="center"/>
    </xf>
    <xf numFmtId="0" fontId="4" fillId="11" borderId="3" xfId="0" applyFont="1" applyFill="1" applyBorder="1" applyAlignment="1">
      <alignment horizontal="center" vertical="center"/>
    </xf>
    <xf numFmtId="0" fontId="4" fillId="20" borderId="3" xfId="0" applyFont="1" applyFill="1" applyBorder="1" applyAlignment="1">
      <alignment horizontal="center" vertical="center"/>
    </xf>
    <xf numFmtId="0" fontId="4" fillId="21" borderId="3" xfId="0" applyFont="1" applyFill="1" applyBorder="1" applyAlignment="1">
      <alignment horizontal="center" vertical="center"/>
    </xf>
    <xf numFmtId="0" fontId="4" fillId="22" borderId="3"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23" borderId="13" xfId="0" applyFont="1" applyFill="1" applyBorder="1" applyAlignment="1">
      <alignment vertical="center"/>
    </xf>
    <xf numFmtId="0" fontId="4" fillId="23" borderId="13" xfId="0" applyFont="1" applyFill="1" applyBorder="1" applyAlignment="1">
      <alignment horizontal="center" vertical="center"/>
    </xf>
    <xf numFmtId="0" fontId="6" fillId="0" borderId="0" xfId="0" applyFont="1" applyFill="1" applyBorder="1" applyAlignment="1">
      <alignment vertical="center" wrapText="1"/>
    </xf>
    <xf numFmtId="0" fontId="6" fillId="24" borderId="3"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4" fillId="24" borderId="15" xfId="0" applyFont="1" applyFill="1" applyBorder="1" applyAlignment="1">
      <alignment horizontal="center" vertical="center"/>
    </xf>
    <xf numFmtId="0" fontId="5" fillId="24" borderId="33" xfId="0" applyFont="1" applyFill="1" applyBorder="1" applyAlignment="1">
      <alignment vertical="center"/>
    </xf>
    <xf numFmtId="0" fontId="5" fillId="24" borderId="34" xfId="0" applyFont="1" applyFill="1" applyBorder="1" applyAlignment="1">
      <alignment horizontal="center" vertical="center" wrapText="1"/>
    </xf>
    <xf numFmtId="0" fontId="5" fillId="24" borderId="18" xfId="0"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49" fontId="6" fillId="0" borderId="24" xfId="0" applyNumberFormat="1" applyFont="1" applyBorder="1" applyAlignment="1" applyProtection="1">
      <alignment horizontal="left" vertical="center"/>
    </xf>
    <xf numFmtId="0" fontId="4" fillId="0" borderId="25" xfId="0" applyFont="1" applyBorder="1" applyAlignment="1" applyProtection="1">
      <alignment vertical="center"/>
    </xf>
    <xf numFmtId="0" fontId="5" fillId="4" borderId="26" xfId="0" applyFont="1" applyFill="1" applyBorder="1" applyAlignment="1" applyProtection="1">
      <alignment horizontal="center" vertical="center"/>
    </xf>
    <xf numFmtId="49" fontId="6" fillId="0" borderId="24" xfId="0" applyNumberFormat="1" applyFont="1" applyBorder="1" applyAlignment="1" applyProtection="1">
      <alignment horizontal="left" vertical="center" wrapText="1"/>
    </xf>
    <xf numFmtId="0" fontId="5" fillId="4" borderId="26"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0" fontId="4" fillId="0" borderId="0" xfId="0" applyFont="1" applyBorder="1" applyAlignment="1" applyProtection="1">
      <alignment horizontal="left" vertical="top" wrapText="1"/>
      <protection locked="0"/>
    </xf>
    <xf numFmtId="0" fontId="6" fillId="4" borderId="1" xfId="0" applyFont="1" applyFill="1" applyBorder="1" applyAlignment="1" applyProtection="1">
      <alignment vertical="center"/>
    </xf>
    <xf numFmtId="0" fontId="6" fillId="0" borderId="0" xfId="0" applyFont="1" applyBorder="1" applyAlignment="1" applyProtection="1">
      <alignment vertical="center"/>
    </xf>
    <xf numFmtId="0" fontId="7" fillId="1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1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22" fillId="9" borderId="24" xfId="0" applyFont="1" applyFill="1" applyBorder="1" applyAlignment="1" applyProtection="1">
      <alignment horizontal="right" vertical="top" wrapText="1"/>
    </xf>
    <xf numFmtId="0" fontId="29" fillId="9" borderId="24" xfId="0" applyFont="1" applyFill="1" applyBorder="1" applyAlignment="1" applyProtection="1">
      <alignment horizontal="right"/>
    </xf>
    <xf numFmtId="0" fontId="22" fillId="9" borderId="24" xfId="0" applyFont="1" applyFill="1" applyBorder="1" applyAlignment="1" applyProtection="1">
      <alignment horizontal="right" vertical="center" wrapText="1"/>
    </xf>
    <xf numFmtId="0" fontId="29" fillId="9" borderId="29" xfId="0" applyFont="1" applyFill="1" applyBorder="1" applyAlignment="1" applyProtection="1">
      <alignment horizontal="right"/>
    </xf>
    <xf numFmtId="0" fontId="6" fillId="0" borderId="0" xfId="0" applyFont="1" applyAlignment="1" applyProtection="1">
      <alignment vertical="center" wrapText="1"/>
    </xf>
    <xf numFmtId="0" fontId="6" fillId="4" borderId="15" xfId="0" applyFont="1" applyFill="1" applyBorder="1" applyAlignment="1" applyProtection="1">
      <alignment vertical="center"/>
    </xf>
    <xf numFmtId="0" fontId="5" fillId="0" borderId="0" xfId="0" applyFont="1" applyFill="1" applyBorder="1" applyAlignment="1">
      <alignment horizontal="left" vertical="center" wrapText="1"/>
    </xf>
    <xf numFmtId="0" fontId="6" fillId="0" borderId="0" xfId="0" applyFont="1" applyProtection="1"/>
    <xf numFmtId="0" fontId="6" fillId="0" borderId="0" xfId="0" applyFont="1" applyFill="1" applyProtection="1"/>
    <xf numFmtId="0" fontId="22" fillId="9" borderId="3" xfId="0" applyFont="1" applyFill="1" applyBorder="1" applyAlignment="1" applyProtection="1">
      <alignment horizontal="center" vertical="center"/>
      <protection locked="0"/>
    </xf>
    <xf numFmtId="0" fontId="22" fillId="9" borderId="3" xfId="0" applyFont="1" applyFill="1" applyBorder="1" applyAlignment="1" applyProtection="1">
      <alignment horizontal="center" vertical="center"/>
    </xf>
    <xf numFmtId="0" fontId="22" fillId="9" borderId="26" xfId="0" applyFont="1" applyFill="1" applyBorder="1" applyAlignment="1" applyProtection="1">
      <alignment horizontal="center" vertical="center"/>
      <protection locked="0"/>
    </xf>
    <xf numFmtId="0" fontId="6" fillId="0" borderId="0" xfId="0" applyFont="1" applyBorder="1" applyAlignment="1" applyProtection="1">
      <alignment wrapText="1"/>
      <protection locked="0"/>
    </xf>
    <xf numFmtId="0" fontId="17" fillId="0" borderId="0" xfId="0" applyFont="1" applyBorder="1" applyProtection="1"/>
    <xf numFmtId="0" fontId="6" fillId="0" borderId="0" xfId="0" applyFont="1" applyBorder="1" applyProtection="1"/>
    <xf numFmtId="0" fontId="17" fillId="0" borderId="0" xfId="0" applyFont="1" applyBorder="1"/>
    <xf numFmtId="0" fontId="13" fillId="0" borderId="0" xfId="0" applyFont="1" applyAlignment="1">
      <alignment vertical="center"/>
    </xf>
    <xf numFmtId="0" fontId="6" fillId="0" borderId="11" xfId="0" applyFont="1" applyFill="1" applyBorder="1" applyAlignment="1" applyProtection="1">
      <alignment vertical="center"/>
    </xf>
    <xf numFmtId="49" fontId="6" fillId="0" borderId="0" xfId="0" applyNumberFormat="1" applyFont="1" applyAlignment="1" applyProtection="1">
      <alignment horizontal="left" vertical="top"/>
    </xf>
    <xf numFmtId="0" fontId="6" fillId="4" borderId="7" xfId="0" applyFont="1" applyFill="1" applyBorder="1" applyAlignment="1" applyProtection="1">
      <alignment horizontal="left" vertical="top" wrapText="1"/>
    </xf>
    <xf numFmtId="0" fontId="6" fillId="6" borderId="3" xfId="0" applyFont="1" applyFill="1" applyBorder="1" applyAlignment="1" applyProtection="1">
      <alignment vertical="center"/>
    </xf>
    <xf numFmtId="0" fontId="9" fillId="0" borderId="0" xfId="0" applyFont="1" applyBorder="1" applyAlignment="1" applyProtection="1">
      <alignment wrapText="1"/>
    </xf>
    <xf numFmtId="0" fontId="9" fillId="0" borderId="0" xfId="0" applyFont="1" applyBorder="1" applyAlignment="1" applyProtection="1"/>
    <xf numFmtId="0" fontId="6" fillId="4" borderId="2" xfId="0" applyFont="1" applyFill="1" applyBorder="1" applyAlignment="1" applyProtection="1">
      <alignment vertical="center"/>
    </xf>
    <xf numFmtId="0" fontId="6" fillId="4" borderId="14" xfId="0" applyFont="1" applyFill="1" applyBorder="1" applyAlignment="1" applyProtection="1">
      <alignment vertical="center"/>
    </xf>
    <xf numFmtId="0" fontId="32" fillId="9" borderId="3" xfId="0" applyFont="1" applyFill="1" applyBorder="1" applyAlignment="1" applyProtection="1">
      <alignment horizontal="center" vertical="center"/>
      <protection locked="0"/>
    </xf>
    <xf numFmtId="0" fontId="32" fillId="9" borderId="3" xfId="0" applyFont="1" applyFill="1" applyBorder="1" applyAlignment="1" applyProtection="1">
      <alignment horizontal="center" vertical="center"/>
    </xf>
    <xf numFmtId="0" fontId="32" fillId="9" borderId="26" xfId="0" applyFont="1" applyFill="1" applyBorder="1" applyAlignment="1" applyProtection="1">
      <alignment horizontal="center" vertical="center"/>
      <protection locked="0"/>
    </xf>
    <xf numFmtId="0" fontId="32" fillId="9" borderId="26" xfId="0" applyFont="1" applyFill="1" applyBorder="1" applyAlignment="1" applyProtection="1">
      <alignment horizontal="center" vertical="center"/>
    </xf>
    <xf numFmtId="0" fontId="32" fillId="9" borderId="24" xfId="0" applyFont="1" applyFill="1" applyBorder="1" applyAlignment="1" applyProtection="1">
      <alignment horizontal="right" vertical="top" wrapText="1"/>
    </xf>
    <xf numFmtId="0" fontId="35" fillId="9" borderId="24" xfId="0" applyFont="1" applyFill="1" applyBorder="1" applyAlignment="1" applyProtection="1">
      <alignment horizontal="right"/>
    </xf>
    <xf numFmtId="0" fontId="32" fillId="9" borderId="24" xfId="0" applyFont="1" applyFill="1" applyBorder="1" applyAlignment="1" applyProtection="1">
      <alignment horizontal="right" vertical="center" wrapText="1"/>
    </xf>
    <xf numFmtId="0" fontId="35" fillId="9" borderId="29" xfId="0" applyFont="1" applyFill="1" applyBorder="1" applyAlignment="1" applyProtection="1">
      <alignment horizontal="right"/>
    </xf>
    <xf numFmtId="0" fontId="6" fillId="0" borderId="0" xfId="0" applyFont="1" applyAlignment="1" applyProtection="1">
      <alignment wrapText="1"/>
    </xf>
    <xf numFmtId="0" fontId="6" fillId="0" borderId="0" xfId="0" applyFont="1" applyFill="1" applyAlignment="1" applyProtection="1">
      <alignment wrapText="1"/>
    </xf>
    <xf numFmtId="0" fontId="36" fillId="0" borderId="0" xfId="0" applyFont="1" applyAlignment="1" applyProtection="1">
      <alignment wrapText="1"/>
      <protection locked="0"/>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20" fillId="2" borderId="10"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0" borderId="3" xfId="0" applyFont="1" applyFill="1" applyBorder="1" applyAlignment="1" applyProtection="1">
      <alignment horizontal="left" vertical="top" wrapText="1"/>
      <protection locked="0"/>
    </xf>
    <xf numFmtId="0" fontId="6" fillId="4" borderId="11" xfId="0" applyFont="1" applyFill="1" applyBorder="1" applyAlignment="1">
      <alignment vertical="center" wrapText="1"/>
    </xf>
    <xf numFmtId="0" fontId="6" fillId="4" borderId="12" xfId="0" applyFont="1" applyFill="1" applyBorder="1" applyAlignment="1">
      <alignment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3" borderId="3" xfId="0" applyFont="1" applyFill="1" applyBorder="1" applyAlignment="1">
      <alignment horizontal="center" vertical="center"/>
    </xf>
    <xf numFmtId="0" fontId="6" fillId="4" borderId="11"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4" fillId="4" borderId="5" xfId="0" applyFont="1" applyFill="1" applyBorder="1" applyAlignment="1">
      <alignment horizontal="left" vertical="center" wrapText="1"/>
    </xf>
    <xf numFmtId="0" fontId="4" fillId="6" borderId="4"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49" fontId="3" fillId="2" borderId="10" xfId="0" applyNumberFormat="1" applyFont="1" applyFill="1" applyBorder="1" applyAlignment="1" applyProtection="1">
      <alignment horizontal="center" vertical="center"/>
    </xf>
    <xf numFmtId="49" fontId="4" fillId="2" borderId="11" xfId="0" applyNumberFormat="1" applyFont="1" applyFill="1" applyBorder="1" applyAlignment="1" applyProtection="1">
      <alignment horizontal="center" vertical="center"/>
    </xf>
    <xf numFmtId="49" fontId="4" fillId="2" borderId="12" xfId="0" applyNumberFormat="1" applyFont="1" applyFill="1" applyBorder="1" applyAlignment="1" applyProtection="1">
      <alignment horizontal="center" vertical="center"/>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49" fontId="4" fillId="8" borderId="3" xfId="0" applyNumberFormat="1" applyFont="1" applyFill="1" applyBorder="1" applyAlignment="1">
      <alignment horizontal="center" vertical="top"/>
    </xf>
    <xf numFmtId="0" fontId="5" fillId="4" borderId="3"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7" fillId="3" borderId="6" xfId="0" applyFont="1" applyFill="1" applyBorder="1" applyAlignment="1">
      <alignment horizontal="center" vertical="center"/>
    </xf>
    <xf numFmtId="0" fontId="4" fillId="2" borderId="10"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4" borderId="11" xfId="0" applyFont="1" applyFill="1" applyBorder="1" applyAlignment="1">
      <alignment horizontal="left" vertical="center" wrapText="1"/>
    </xf>
    <xf numFmtId="0" fontId="4" fillId="6" borderId="10"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wrapText="1"/>
      <protection locked="0"/>
    </xf>
    <xf numFmtId="0" fontId="6" fillId="6" borderId="6"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4" fillId="4" borderId="12" xfId="0" applyFont="1" applyFill="1" applyBorder="1" applyAlignment="1">
      <alignment horizontal="left" vertical="center" wrapText="1"/>
    </xf>
    <xf numFmtId="0" fontId="4" fillId="6" borderId="10" xfId="0" applyNumberFormat="1" applyFont="1" applyFill="1" applyBorder="1" applyAlignment="1" applyProtection="1">
      <alignment horizontal="center" vertical="center" wrapText="1"/>
      <protection locked="0"/>
    </xf>
    <xf numFmtId="0" fontId="4" fillId="6" borderId="12" xfId="0" applyNumberFormat="1" applyFont="1" applyFill="1" applyBorder="1" applyAlignment="1" applyProtection="1">
      <alignment horizontal="center" vertical="center" wrapText="1"/>
      <protection locked="0"/>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5" borderId="3" xfId="0" applyFont="1" applyFill="1" applyBorder="1" applyAlignment="1" applyProtection="1">
      <alignment horizontal="left" vertical="center"/>
      <protection locked="0"/>
    </xf>
    <xf numFmtId="0" fontId="6" fillId="4" borderId="8" xfId="0" applyFont="1" applyFill="1" applyBorder="1" applyAlignment="1">
      <alignment horizontal="left" vertical="center"/>
    </xf>
    <xf numFmtId="0" fontId="6" fillId="4" borderId="9" xfId="0" applyFont="1" applyFill="1" applyBorder="1" applyAlignment="1">
      <alignment horizontal="left" vertical="center"/>
    </xf>
    <xf numFmtId="49" fontId="20" fillId="2" borderId="10" xfId="0" applyNumberFormat="1" applyFont="1" applyFill="1" applyBorder="1" applyAlignment="1">
      <alignment horizontal="center" vertical="center"/>
    </xf>
    <xf numFmtId="49" fontId="21" fillId="2" borderId="11" xfId="0" applyNumberFormat="1" applyFont="1" applyFill="1" applyBorder="1" applyAlignment="1">
      <alignment horizontal="center" vertical="center"/>
    </xf>
    <xf numFmtId="49" fontId="21" fillId="2" borderId="12" xfId="0" applyNumberFormat="1" applyFont="1" applyFill="1" applyBorder="1" applyAlignment="1">
      <alignment horizontal="center" vertical="center"/>
    </xf>
    <xf numFmtId="0" fontId="6" fillId="0" borderId="4"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6" borderId="8" xfId="0" applyFont="1" applyFill="1" applyBorder="1" applyAlignment="1">
      <alignment horizontal="left" vertical="center"/>
    </xf>
    <xf numFmtId="0" fontId="6" fillId="6" borderId="9" xfId="0" applyFont="1" applyFill="1" applyBorder="1" applyAlignment="1">
      <alignment horizontal="left" vertical="center"/>
    </xf>
    <xf numFmtId="0" fontId="22" fillId="9" borderId="11" xfId="0" applyFont="1" applyFill="1" applyBorder="1" applyAlignment="1">
      <alignment horizontal="left" vertical="center" wrapText="1"/>
    </xf>
    <xf numFmtId="0" fontId="22" fillId="9" borderId="1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22" fillId="9" borderId="5" xfId="0" applyFont="1" applyFill="1" applyBorder="1" applyAlignment="1">
      <alignment horizontal="left" vertical="center" wrapText="1"/>
    </xf>
    <xf numFmtId="0" fontId="22" fillId="9" borderId="6" xfId="0" applyFont="1" applyFill="1" applyBorder="1" applyAlignment="1">
      <alignment horizontal="left" vertical="center" wrapText="1"/>
    </xf>
    <xf numFmtId="0" fontId="6" fillId="6" borderId="5" xfId="0" applyFont="1" applyFill="1" applyBorder="1" applyAlignment="1">
      <alignment horizontal="left" vertical="center"/>
    </xf>
    <xf numFmtId="0" fontId="6" fillId="6" borderId="6" xfId="0" applyFont="1" applyFill="1" applyBorder="1" applyAlignment="1">
      <alignment horizontal="left" vertical="center"/>
    </xf>
    <xf numFmtId="0" fontId="6" fillId="6" borderId="0" xfId="0" applyFont="1" applyFill="1" applyBorder="1" applyAlignment="1">
      <alignment horizontal="left" vertical="center"/>
    </xf>
    <xf numFmtId="0" fontId="6" fillId="6" borderId="1"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6" borderId="0"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22" fillId="9" borderId="11" xfId="0" applyFont="1" applyFill="1" applyBorder="1" applyAlignment="1" applyProtection="1">
      <alignment horizontal="left" vertical="center" wrapText="1"/>
    </xf>
    <xf numFmtId="0" fontId="22" fillId="9" borderId="12" xfId="0" applyFont="1" applyFill="1" applyBorder="1" applyAlignment="1" applyProtection="1">
      <alignment horizontal="left" vertical="center" wrapText="1"/>
    </xf>
    <xf numFmtId="0" fontId="22" fillId="9" borderId="2" xfId="0" applyFont="1" applyFill="1" applyBorder="1" applyAlignment="1" applyProtection="1">
      <alignment horizontal="left" vertical="top" wrapText="1"/>
      <protection locked="0"/>
    </xf>
    <xf numFmtId="0" fontId="22" fillId="9" borderId="0" xfId="0" applyFont="1" applyFill="1" applyBorder="1" applyAlignment="1" applyProtection="1">
      <alignment horizontal="left" vertical="top" wrapText="1"/>
      <protection locked="0"/>
    </xf>
    <xf numFmtId="0" fontId="22" fillId="9" borderId="1" xfId="0" applyFont="1" applyFill="1" applyBorder="1" applyAlignment="1" applyProtection="1">
      <alignment horizontal="left" vertical="top" wrapText="1"/>
      <protection locked="0"/>
    </xf>
    <xf numFmtId="0" fontId="22" fillId="9" borderId="7" xfId="0" applyFont="1" applyFill="1" applyBorder="1" applyAlignment="1" applyProtection="1">
      <alignment horizontal="left" vertical="top" wrapText="1"/>
      <protection locked="0"/>
    </xf>
    <xf numFmtId="0" fontId="22" fillId="9" borderId="8" xfId="0" applyFont="1" applyFill="1" applyBorder="1" applyAlignment="1" applyProtection="1">
      <alignment horizontal="left" vertical="top" wrapText="1"/>
      <protection locked="0"/>
    </xf>
    <xf numFmtId="0" fontId="22" fillId="9" borderId="9" xfId="0" applyFont="1" applyFill="1" applyBorder="1" applyAlignment="1" applyProtection="1">
      <alignment horizontal="left" vertical="top" wrapText="1"/>
      <protection locked="0"/>
    </xf>
    <xf numFmtId="0" fontId="6" fillId="6" borderId="8" xfId="0" applyFont="1" applyFill="1" applyBorder="1" applyAlignment="1">
      <alignment horizontal="left" vertical="center" wrapText="1"/>
    </xf>
    <xf numFmtId="0" fontId="6" fillId="6" borderId="9" xfId="0" applyFont="1" applyFill="1" applyBorder="1" applyAlignment="1">
      <alignment horizontal="left" vertical="center" wrapText="1"/>
    </xf>
    <xf numFmtId="0" fontId="6" fillId="0" borderId="2" xfId="0" applyFont="1" applyFill="1" applyBorder="1" applyAlignment="1" applyProtection="1">
      <alignment horizontal="left" vertical="top" wrapText="1"/>
      <protection locked="0"/>
    </xf>
    <xf numFmtId="0" fontId="6" fillId="6" borderId="5" xfId="0" applyFont="1" applyFill="1" applyBorder="1" applyAlignment="1">
      <alignment horizontal="left" vertical="center" wrapText="1"/>
    </xf>
    <xf numFmtId="0" fontId="6" fillId="6" borderId="6" xfId="0" applyFont="1" applyFill="1" applyBorder="1" applyAlignment="1">
      <alignment horizontal="left" vertical="center" wrapText="1"/>
    </xf>
    <xf numFmtId="0" fontId="20" fillId="0" borderId="3" xfId="0" applyFont="1" applyBorder="1" applyAlignment="1">
      <alignment horizontal="center" vertical="center" wrapText="1"/>
    </xf>
    <xf numFmtId="0" fontId="22" fillId="9" borderId="10" xfId="0" applyFont="1" applyFill="1" applyBorder="1" applyAlignment="1" applyProtection="1">
      <alignment horizontal="center" vertical="center" wrapText="1"/>
      <protection locked="0"/>
    </xf>
    <xf numFmtId="0" fontId="22" fillId="9" borderId="12" xfId="0" applyFont="1" applyFill="1" applyBorder="1" applyAlignment="1" applyProtection="1">
      <alignment horizontal="center" vertical="center" wrapText="1"/>
      <protection locked="0"/>
    </xf>
    <xf numFmtId="0" fontId="22" fillId="9" borderId="4" xfId="0" applyFont="1" applyFill="1" applyBorder="1" applyAlignment="1" applyProtection="1">
      <alignment horizontal="left" vertical="top" wrapText="1"/>
      <protection locked="0"/>
    </xf>
    <xf numFmtId="0" fontId="22" fillId="9" borderId="5" xfId="0" applyFont="1" applyFill="1" applyBorder="1" applyAlignment="1" applyProtection="1">
      <alignment horizontal="left" vertical="top" wrapText="1"/>
      <protection locked="0"/>
    </xf>
    <xf numFmtId="0" fontId="22" fillId="9"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5" borderId="10" xfId="0" applyFont="1" applyFill="1" applyBorder="1" applyAlignment="1" applyProtection="1">
      <alignment horizontal="left" vertical="center"/>
      <protection locked="0"/>
    </xf>
    <xf numFmtId="0" fontId="6" fillId="5" borderId="11" xfId="0" applyFont="1" applyFill="1" applyBorder="1" applyAlignment="1" applyProtection="1">
      <alignment horizontal="left" vertical="center"/>
      <protection locked="0"/>
    </xf>
    <xf numFmtId="0" fontId="6" fillId="5" borderId="12" xfId="0" applyFont="1" applyFill="1" applyBorder="1" applyAlignment="1" applyProtection="1">
      <alignment horizontal="left" vertical="center"/>
      <protection locked="0"/>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22" fillId="9" borderId="30" xfId="0" applyFont="1" applyFill="1" applyBorder="1" applyAlignment="1" applyProtection="1">
      <alignment horizontal="left" vertical="top" wrapText="1"/>
      <protection locked="0"/>
    </xf>
    <xf numFmtId="0" fontId="22" fillId="9" borderId="31" xfId="0" applyFont="1" applyFill="1" applyBorder="1" applyAlignment="1" applyProtection="1">
      <alignment horizontal="left" vertical="top" wrapText="1"/>
      <protection locked="0"/>
    </xf>
    <xf numFmtId="0" fontId="22" fillId="9" borderId="32" xfId="0" applyFont="1" applyFill="1" applyBorder="1" applyAlignment="1" applyProtection="1">
      <alignment horizontal="left" vertical="top" wrapText="1"/>
      <protection locked="0"/>
    </xf>
    <xf numFmtId="49" fontId="23" fillId="9" borderId="27" xfId="0" applyNumberFormat="1" applyFont="1" applyFill="1" applyBorder="1" applyAlignment="1" applyProtection="1">
      <alignment horizontal="left" vertical="center"/>
    </xf>
    <xf numFmtId="49" fontId="23" fillId="9" borderId="5" xfId="0" applyNumberFormat="1" applyFont="1" applyFill="1" applyBorder="1" applyAlignment="1" applyProtection="1">
      <alignment horizontal="left" vertical="center"/>
    </xf>
    <xf numFmtId="49" fontId="23" fillId="9" borderId="28" xfId="0" applyNumberFormat="1" applyFont="1" applyFill="1" applyBorder="1" applyAlignment="1" applyProtection="1">
      <alignment horizontal="left" vertical="center"/>
    </xf>
    <xf numFmtId="0" fontId="23" fillId="9" borderId="8" xfId="0" applyFont="1" applyFill="1" applyBorder="1" applyAlignment="1">
      <alignment horizontal="left" vertical="center" wrapText="1"/>
    </xf>
    <xf numFmtId="0" fontId="23" fillId="9" borderId="39" xfId="0" applyFont="1" applyFill="1" applyBorder="1" applyAlignment="1">
      <alignment horizontal="left" vertical="center" wrapText="1"/>
    </xf>
    <xf numFmtId="0" fontId="22" fillId="9" borderId="23" xfId="0" applyFont="1" applyFill="1" applyBorder="1" applyAlignment="1" applyProtection="1">
      <alignment horizontal="center" vertical="center" wrapText="1"/>
      <protection locked="0"/>
    </xf>
    <xf numFmtId="0" fontId="22" fillId="9" borderId="23" xfId="0" applyFont="1" applyFill="1" applyBorder="1" applyAlignment="1" applyProtection="1">
      <alignment horizontal="left" vertical="center" wrapText="1"/>
    </xf>
    <xf numFmtId="0" fontId="22" fillId="9" borderId="10" xfId="0" applyFont="1" applyFill="1" applyBorder="1" applyAlignment="1" applyProtection="1">
      <alignment horizontal="left" vertical="top" wrapText="1"/>
      <protection locked="0"/>
    </xf>
    <xf numFmtId="0" fontId="22" fillId="9" borderId="11" xfId="0" applyFont="1" applyFill="1" applyBorder="1" applyAlignment="1" applyProtection="1">
      <alignment horizontal="left" vertical="top" wrapText="1"/>
      <protection locked="0"/>
    </xf>
    <xf numFmtId="0" fontId="22" fillId="9" borderId="23" xfId="0" applyFont="1" applyFill="1" applyBorder="1" applyAlignment="1" applyProtection="1">
      <alignment horizontal="left" vertical="top" wrapText="1"/>
      <protection locked="0"/>
    </xf>
    <xf numFmtId="0" fontId="5" fillId="2" borderId="35" xfId="0" applyFont="1" applyFill="1" applyBorder="1" applyAlignment="1" applyProtection="1">
      <alignment horizontal="left" vertical="center" wrapText="1"/>
    </xf>
    <xf numFmtId="0" fontId="5" fillId="2" borderId="36" xfId="0" applyFont="1" applyFill="1" applyBorder="1" applyAlignment="1" applyProtection="1">
      <alignment horizontal="left" vertical="center" wrapText="1"/>
    </xf>
    <xf numFmtId="0" fontId="5" fillId="2" borderId="37" xfId="0" applyFont="1" applyFill="1" applyBorder="1" applyAlignment="1" applyProtection="1">
      <alignment horizontal="left" vertical="center" wrapText="1"/>
    </xf>
    <xf numFmtId="0" fontId="22" fillId="9" borderId="38" xfId="0" applyFont="1" applyFill="1" applyBorder="1" applyAlignment="1" applyProtection="1">
      <alignment horizontal="left" vertical="center" wrapText="1"/>
    </xf>
    <xf numFmtId="0" fontId="22" fillId="9" borderId="3" xfId="0" applyFont="1" applyFill="1" applyBorder="1" applyAlignment="1" applyProtection="1">
      <alignment horizontal="left" vertical="center" wrapText="1"/>
    </xf>
    <xf numFmtId="0" fontId="22" fillId="9" borderId="26" xfId="0" applyFont="1" applyFill="1" applyBorder="1" applyAlignment="1" applyProtection="1">
      <alignment horizontal="left" vertical="center" wrapText="1"/>
    </xf>
    <xf numFmtId="49" fontId="6" fillId="7" borderId="38" xfId="0" applyNumberFormat="1" applyFont="1" applyFill="1" applyBorder="1" applyAlignment="1" applyProtection="1">
      <alignment horizontal="center" vertical="center"/>
    </xf>
    <xf numFmtId="49" fontId="6" fillId="7" borderId="3" xfId="0" applyNumberFormat="1" applyFont="1" applyFill="1" applyBorder="1" applyAlignment="1" applyProtection="1">
      <alignment horizontal="center" vertical="center"/>
    </xf>
    <xf numFmtId="0" fontId="4" fillId="4" borderId="38"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22" fillId="9" borderId="38" xfId="0" applyFont="1" applyFill="1" applyBorder="1" applyAlignment="1">
      <alignment horizontal="left" vertical="center" wrapText="1"/>
    </xf>
    <xf numFmtId="0" fontId="22" fillId="9" borderId="3" xfId="0" applyFont="1" applyFill="1" applyBorder="1" applyAlignment="1">
      <alignment horizontal="left" vertical="center" wrapText="1"/>
    </xf>
    <xf numFmtId="0" fontId="22" fillId="9" borderId="26" xfId="0" applyFont="1" applyFill="1" applyBorder="1" applyAlignment="1">
      <alignment horizontal="left" vertical="center" wrapText="1"/>
    </xf>
    <xf numFmtId="49" fontId="6" fillId="7" borderId="38" xfId="0" applyNumberFormat="1" applyFont="1" applyFill="1" applyBorder="1" applyAlignment="1">
      <alignment horizontal="center" vertical="center"/>
    </xf>
    <xf numFmtId="49" fontId="6" fillId="7" borderId="3" xfId="0" applyNumberFormat="1" applyFont="1" applyFill="1" applyBorder="1" applyAlignment="1">
      <alignment horizontal="center" vertical="center"/>
    </xf>
    <xf numFmtId="0" fontId="6" fillId="4" borderId="38" xfId="0" applyFont="1" applyFill="1" applyBorder="1" applyAlignment="1">
      <alignment horizontal="left" vertical="center" wrapText="1"/>
    </xf>
    <xf numFmtId="49" fontId="20" fillId="2" borderId="11" xfId="0" applyNumberFormat="1" applyFont="1" applyFill="1" applyBorder="1" applyAlignment="1">
      <alignment horizontal="center" vertical="center"/>
    </xf>
    <xf numFmtId="49" fontId="20" fillId="2" borderId="12" xfId="0" applyNumberFormat="1" applyFont="1" applyFill="1" applyBorder="1" applyAlignment="1">
      <alignment horizontal="center" vertical="center"/>
    </xf>
    <xf numFmtId="49" fontId="20" fillId="2" borderId="7" xfId="0" applyNumberFormat="1" applyFont="1" applyFill="1" applyBorder="1" applyAlignment="1">
      <alignment horizontal="center" vertical="center"/>
    </xf>
    <xf numFmtId="49" fontId="20" fillId="2" borderId="8" xfId="0" applyNumberFormat="1" applyFont="1" applyFill="1" applyBorder="1" applyAlignment="1">
      <alignment horizontal="center" vertical="center"/>
    </xf>
    <xf numFmtId="49" fontId="20" fillId="2" borderId="9" xfId="0"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4" fillId="4" borderId="22" xfId="0" applyFont="1" applyFill="1" applyBorder="1" applyAlignment="1">
      <alignment horizontal="left" vertical="center" wrapText="1"/>
    </xf>
    <xf numFmtId="49" fontId="6" fillId="7" borderId="22" xfId="0" applyNumberFormat="1" applyFont="1" applyFill="1" applyBorder="1" applyAlignment="1">
      <alignment horizontal="center" vertical="center" wrapText="1"/>
    </xf>
    <xf numFmtId="49" fontId="6" fillId="7" borderId="12" xfId="0" applyNumberFormat="1" applyFont="1" applyFill="1" applyBorder="1" applyAlignment="1">
      <alignment horizontal="center" vertical="center" wrapText="1"/>
    </xf>
    <xf numFmtId="0" fontId="9" fillId="2" borderId="19" xfId="0" applyFont="1" applyFill="1" applyBorder="1" applyAlignment="1" applyProtection="1">
      <alignment horizontal="left" vertical="center"/>
    </xf>
    <xf numFmtId="0" fontId="9" fillId="2" borderId="20" xfId="0" applyFont="1" applyFill="1" applyBorder="1" applyAlignment="1" applyProtection="1">
      <alignment horizontal="left" vertical="center"/>
    </xf>
    <xf numFmtId="0" fontId="9" fillId="2" borderId="21" xfId="0" applyFont="1" applyFill="1" applyBorder="1" applyAlignment="1" applyProtection="1">
      <alignment horizontal="left" vertical="center"/>
    </xf>
    <xf numFmtId="0" fontId="22" fillId="9" borderId="22" xfId="0" applyFont="1" applyFill="1" applyBorder="1" applyAlignment="1" applyProtection="1">
      <alignment horizontal="left" vertical="center" wrapText="1"/>
    </xf>
    <xf numFmtId="0" fontId="22" fillId="9" borderId="22" xfId="0" applyFont="1" applyFill="1" applyBorder="1" applyAlignment="1">
      <alignment horizontal="left" vertical="center" wrapText="1"/>
    </xf>
    <xf numFmtId="0" fontId="22" fillId="9" borderId="23" xfId="0" applyFont="1" applyFill="1" applyBorder="1" applyAlignment="1">
      <alignment horizontal="left" vertical="center" wrapText="1"/>
    </xf>
    <xf numFmtId="0" fontId="5" fillId="2" borderId="19" xfId="0" applyFont="1" applyFill="1" applyBorder="1" applyAlignment="1" applyProtection="1">
      <alignment horizontal="left" vertical="center" wrapText="1"/>
    </xf>
    <xf numFmtId="0" fontId="5" fillId="2" borderId="20" xfId="0" applyFont="1" applyFill="1" applyBorder="1" applyAlignment="1" applyProtection="1">
      <alignment horizontal="left" vertical="center" wrapText="1"/>
    </xf>
    <xf numFmtId="0" fontId="5" fillId="2" borderId="21" xfId="0" applyFont="1" applyFill="1" applyBorder="1" applyAlignment="1" applyProtection="1">
      <alignment horizontal="left" vertical="center" wrapText="1"/>
    </xf>
    <xf numFmtId="0" fontId="7" fillId="3" borderId="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2" borderId="19" xfId="0" applyFont="1" applyFill="1" applyBorder="1" applyAlignment="1">
      <alignment horizontal="left" vertical="center"/>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49" fontId="6" fillId="7" borderId="22" xfId="0" applyNumberFormat="1" applyFont="1" applyFill="1" applyBorder="1" applyAlignment="1">
      <alignment horizontal="center" vertical="center"/>
    </xf>
    <xf numFmtId="49" fontId="6" fillId="7" borderId="12" xfId="0" applyNumberFormat="1" applyFont="1" applyFill="1" applyBorder="1" applyAlignment="1">
      <alignment horizontal="center" vertical="center"/>
    </xf>
    <xf numFmtId="49" fontId="6" fillId="7" borderId="38" xfId="0" applyNumberFormat="1" applyFont="1" applyFill="1" applyBorder="1" applyAlignment="1">
      <alignment horizontal="center" vertical="center" wrapText="1"/>
    </xf>
    <xf numFmtId="49" fontId="6" fillId="7" borderId="3" xfId="0" applyNumberFormat="1" applyFont="1" applyFill="1" applyBorder="1" applyAlignment="1">
      <alignment horizontal="center" vertical="center" wrapText="1"/>
    </xf>
    <xf numFmtId="0" fontId="22" fillId="9" borderId="43" xfId="0" applyFont="1" applyFill="1" applyBorder="1" applyAlignment="1" applyProtection="1">
      <alignment horizontal="left" vertical="top" wrapText="1"/>
      <protection locked="0"/>
    </xf>
    <xf numFmtId="0" fontId="22" fillId="9" borderId="44" xfId="0" applyFont="1" applyFill="1" applyBorder="1" applyAlignment="1" applyProtection="1">
      <alignment horizontal="left" vertical="top" wrapText="1"/>
      <protection locked="0"/>
    </xf>
    <xf numFmtId="0" fontId="22" fillId="9" borderId="45" xfId="0" applyFont="1" applyFill="1" applyBorder="1" applyAlignment="1" applyProtection="1">
      <alignment horizontal="left" vertical="top" wrapText="1"/>
      <protection locked="0"/>
    </xf>
    <xf numFmtId="0" fontId="23" fillId="9" borderId="40" xfId="0" applyFont="1" applyFill="1" applyBorder="1" applyAlignment="1" applyProtection="1">
      <alignment horizontal="left" vertical="center" wrapText="1"/>
    </xf>
    <xf numFmtId="0" fontId="23" fillId="9" borderId="41" xfId="0" applyFont="1" applyFill="1" applyBorder="1" applyAlignment="1" applyProtection="1">
      <alignment horizontal="left" vertical="center" wrapText="1"/>
    </xf>
    <xf numFmtId="0" fontId="23" fillId="9" borderId="41" xfId="0" applyFont="1" applyFill="1" applyBorder="1" applyAlignment="1" applyProtection="1">
      <alignment horizontal="left" vertical="center" wrapText="1"/>
      <protection locked="0"/>
    </xf>
    <xf numFmtId="0" fontId="23" fillId="9" borderId="42" xfId="0" applyFont="1" applyFill="1" applyBorder="1" applyAlignment="1" applyProtection="1">
      <alignment horizontal="left" vertical="center" wrapText="1"/>
      <protection locked="0"/>
    </xf>
    <xf numFmtId="0" fontId="22" fillId="9" borderId="10" xfId="0" applyFont="1" applyFill="1" applyBorder="1" applyAlignment="1">
      <alignment horizontal="left" vertical="center" wrapText="1"/>
    </xf>
    <xf numFmtId="0" fontId="22" fillId="9" borderId="10" xfId="0" applyFont="1" applyFill="1" applyBorder="1" applyAlignment="1" applyProtection="1">
      <alignment horizontal="left" vertical="top" wrapText="1"/>
    </xf>
    <xf numFmtId="0" fontId="22" fillId="9" borderId="11" xfId="0" applyFont="1" applyFill="1" applyBorder="1" applyAlignment="1" applyProtection="1">
      <alignment horizontal="left" vertical="top" wrapText="1"/>
    </xf>
    <xf numFmtId="0" fontId="22" fillId="9" borderId="23" xfId="0" applyFont="1" applyFill="1" applyBorder="1" applyAlignment="1" applyProtection="1">
      <alignment horizontal="left" vertical="top" wrapText="1"/>
    </xf>
    <xf numFmtId="0" fontId="22" fillId="9" borderId="10" xfId="0" applyFont="1" applyFill="1" applyBorder="1" applyAlignment="1" applyProtection="1">
      <alignment horizontal="center" vertical="center" wrapText="1"/>
    </xf>
    <xf numFmtId="0" fontId="22" fillId="9" borderId="23" xfId="0" applyFont="1" applyFill="1" applyBorder="1" applyAlignment="1" applyProtection="1">
      <alignment horizontal="center" vertical="center" wrapText="1"/>
    </xf>
    <xf numFmtId="0" fontId="22" fillId="9" borderId="30" xfId="0" applyFont="1" applyFill="1" applyBorder="1" applyAlignment="1" applyProtection="1">
      <alignment horizontal="left" vertical="top" wrapText="1"/>
    </xf>
    <xf numFmtId="0" fontId="22" fillId="9" borderId="31" xfId="0" applyFont="1" applyFill="1" applyBorder="1" applyAlignment="1" applyProtection="1">
      <alignment horizontal="left" vertical="top" wrapText="1"/>
    </xf>
    <xf numFmtId="0" fontId="22" fillId="9" borderId="32" xfId="0" applyFont="1" applyFill="1" applyBorder="1" applyAlignment="1" applyProtection="1">
      <alignment horizontal="left" vertical="top"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8"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49" fontId="6" fillId="7" borderId="22" xfId="0" applyNumberFormat="1" applyFont="1" applyFill="1" applyBorder="1" applyAlignment="1" applyProtection="1">
      <alignment horizontal="center" vertical="center"/>
    </xf>
    <xf numFmtId="49" fontId="6" fillId="7" borderId="12" xfId="0" applyNumberFormat="1" applyFont="1" applyFill="1" applyBorder="1" applyAlignment="1" applyProtection="1">
      <alignment horizontal="center" vertical="center"/>
    </xf>
    <xf numFmtId="0" fontId="4" fillId="4" borderId="22" xfId="0" applyFont="1" applyFill="1" applyBorder="1" applyAlignment="1" applyProtection="1">
      <alignment horizontal="left" vertical="center" wrapText="1"/>
    </xf>
    <xf numFmtId="0" fontId="4" fillId="4" borderId="12" xfId="0" applyFont="1" applyFill="1" applyBorder="1" applyAlignment="1" applyProtection="1">
      <alignment horizontal="left" vertical="center" wrapText="1"/>
    </xf>
    <xf numFmtId="0" fontId="31" fillId="3" borderId="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32" fillId="9" borderId="11" xfId="0" applyFont="1" applyFill="1" applyBorder="1" applyAlignment="1" applyProtection="1">
      <alignment horizontal="left" vertical="center" wrapText="1"/>
    </xf>
    <xf numFmtId="0" fontId="32" fillId="9" borderId="23" xfId="0" applyFont="1" applyFill="1" applyBorder="1" applyAlignment="1" applyProtection="1">
      <alignment horizontal="left" vertical="center" wrapText="1"/>
    </xf>
    <xf numFmtId="0" fontId="32" fillId="9" borderId="30" xfId="0" applyFont="1" applyFill="1" applyBorder="1" applyAlignment="1" applyProtection="1">
      <alignment horizontal="left" vertical="top" wrapText="1"/>
    </xf>
    <xf numFmtId="0" fontId="32" fillId="9" borderId="31" xfId="0" applyFont="1" applyFill="1" applyBorder="1" applyAlignment="1" applyProtection="1">
      <alignment horizontal="left" vertical="top" wrapText="1"/>
    </xf>
    <xf numFmtId="0" fontId="32" fillId="9" borderId="32" xfId="0" applyFont="1" applyFill="1" applyBorder="1" applyAlignment="1" applyProtection="1">
      <alignment horizontal="left" vertical="top" wrapText="1"/>
    </xf>
    <xf numFmtId="0" fontId="32" fillId="9" borderId="10" xfId="0" applyFont="1" applyFill="1" applyBorder="1" applyAlignment="1" applyProtection="1">
      <alignment horizontal="left" vertical="top" wrapText="1"/>
    </xf>
    <xf numFmtId="0" fontId="32" fillId="9" borderId="11" xfId="0" applyFont="1" applyFill="1" applyBorder="1" applyAlignment="1" applyProtection="1">
      <alignment horizontal="left" vertical="top" wrapText="1"/>
    </xf>
    <xf numFmtId="0" fontId="32" fillId="9" borderId="23" xfId="0" applyFont="1" applyFill="1" applyBorder="1" applyAlignment="1" applyProtection="1">
      <alignment horizontal="left" vertical="top" wrapText="1"/>
    </xf>
    <xf numFmtId="0" fontId="32" fillId="9" borderId="10" xfId="0" applyFont="1" applyFill="1" applyBorder="1" applyAlignment="1" applyProtection="1">
      <alignment horizontal="center" vertical="center" wrapText="1"/>
    </xf>
    <xf numFmtId="0" fontId="32" fillId="9" borderId="23" xfId="0" applyFont="1" applyFill="1" applyBorder="1" applyAlignment="1" applyProtection="1">
      <alignment horizontal="center" vertical="center" wrapText="1"/>
    </xf>
    <xf numFmtId="0" fontId="32" fillId="9" borderId="12" xfId="0" applyFont="1" applyFill="1" applyBorder="1" applyAlignment="1" applyProtection="1">
      <alignment horizontal="left" vertical="center" wrapText="1"/>
    </xf>
    <xf numFmtId="0" fontId="9" fillId="0" borderId="0" xfId="0" applyFont="1" applyFill="1" applyBorder="1" applyAlignment="1" applyProtection="1">
      <alignment horizontal="center"/>
    </xf>
    <xf numFmtId="0" fontId="6" fillId="6" borderId="5" xfId="0" applyFont="1" applyFill="1" applyBorder="1" applyAlignment="1" applyProtection="1">
      <alignment horizontal="left" vertical="center" wrapText="1"/>
    </xf>
    <xf numFmtId="0" fontId="6" fillId="6" borderId="6" xfId="0" applyFont="1" applyFill="1" applyBorder="1" applyAlignment="1" applyProtection="1">
      <alignment horizontal="left" vertical="center" wrapText="1"/>
    </xf>
    <xf numFmtId="0" fontId="6" fillId="6" borderId="0" xfId="0" applyFont="1" applyFill="1" applyBorder="1" applyAlignment="1" applyProtection="1">
      <alignment horizontal="left" vertical="center" wrapText="1"/>
    </xf>
    <xf numFmtId="0" fontId="6" fillId="6" borderId="1"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xf>
    <xf numFmtId="0" fontId="6" fillId="4" borderId="10" xfId="0" applyFont="1" applyFill="1" applyBorder="1" applyAlignment="1" applyProtection="1">
      <alignment horizontal="left" vertical="center" wrapText="1"/>
    </xf>
    <xf numFmtId="0" fontId="6" fillId="6" borderId="10" xfId="0" applyFont="1" applyFill="1" applyBorder="1" applyAlignment="1" applyProtection="1">
      <alignment horizontal="center" vertical="center"/>
    </xf>
    <xf numFmtId="0" fontId="6" fillId="6" borderId="11" xfId="0" applyFont="1" applyFill="1" applyBorder="1" applyAlignment="1" applyProtection="1">
      <alignment horizontal="center" vertical="center"/>
    </xf>
    <xf numFmtId="0" fontId="6" fillId="6" borderId="12" xfId="0" applyFont="1" applyFill="1" applyBorder="1" applyAlignment="1" applyProtection="1">
      <alignment horizontal="center" vertical="center"/>
    </xf>
    <xf numFmtId="49" fontId="6" fillId="7" borderId="22" xfId="0" applyNumberFormat="1" applyFont="1" applyFill="1" applyBorder="1" applyAlignment="1" applyProtection="1">
      <alignment horizontal="center" vertical="center" wrapText="1"/>
    </xf>
    <xf numFmtId="49" fontId="6" fillId="7" borderId="12" xfId="0" applyNumberFormat="1"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6" borderId="10" xfId="0" applyFont="1" applyFill="1" applyBorder="1" applyAlignment="1" applyProtection="1">
      <alignment horizontal="center" vertical="center" wrapText="1"/>
    </xf>
    <xf numFmtId="0" fontId="4" fillId="6" borderId="12" xfId="0" applyFont="1" applyFill="1" applyBorder="1" applyAlignment="1" applyProtection="1">
      <alignment horizontal="center" vertical="center" wrapText="1"/>
    </xf>
    <xf numFmtId="0" fontId="6" fillId="4" borderId="10" xfId="0" applyFont="1" applyFill="1" applyBorder="1" applyAlignment="1" applyProtection="1">
      <alignment horizontal="left" vertical="center"/>
    </xf>
    <xf numFmtId="0" fontId="6" fillId="4" borderId="11" xfId="0" applyFont="1" applyFill="1" applyBorder="1" applyAlignment="1" applyProtection="1">
      <alignment horizontal="left" vertical="center"/>
    </xf>
    <xf numFmtId="0" fontId="6" fillId="4" borderId="12" xfId="0" applyFont="1" applyFill="1" applyBorder="1" applyAlignment="1" applyProtection="1">
      <alignment horizontal="left" vertical="center"/>
    </xf>
    <xf numFmtId="0" fontId="5" fillId="4" borderId="3" xfId="0" applyFont="1" applyFill="1" applyBorder="1" applyAlignment="1" applyProtection="1">
      <alignment horizontal="center" vertical="center" wrapText="1"/>
    </xf>
    <xf numFmtId="0" fontId="4" fillId="0" borderId="3" xfId="0" applyFont="1" applyBorder="1" applyAlignment="1" applyProtection="1">
      <alignment horizontal="center" vertical="center"/>
    </xf>
    <xf numFmtId="0" fontId="4" fillId="0" borderId="12" xfId="0" applyFont="1" applyBorder="1" applyAlignment="1" applyProtection="1">
      <alignment horizontal="center" vertical="center"/>
    </xf>
    <xf numFmtId="9" fontId="4" fillId="0" borderId="3" xfId="0" applyNumberFormat="1"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4" fillId="7" borderId="3" xfId="0" applyFont="1" applyFill="1" applyBorder="1" applyAlignment="1" applyProtection="1">
      <alignment horizontal="center"/>
    </xf>
    <xf numFmtId="0" fontId="7" fillId="3" borderId="3" xfId="0" applyFont="1" applyFill="1" applyBorder="1" applyAlignment="1" applyProtection="1">
      <alignment horizontal="center" vertical="center"/>
    </xf>
    <xf numFmtId="0" fontId="6" fillId="0" borderId="3" xfId="0" applyFont="1" applyFill="1" applyBorder="1" applyAlignment="1" applyProtection="1">
      <alignment horizontal="left" vertical="top" wrapText="1"/>
    </xf>
    <xf numFmtId="0" fontId="4" fillId="6" borderId="4"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6" fillId="4" borderId="4" xfId="0" applyFont="1" applyFill="1" applyBorder="1" applyAlignment="1" applyProtection="1">
      <alignment horizontal="left" vertical="center" wrapText="1"/>
    </xf>
    <xf numFmtId="0" fontId="6" fillId="4" borderId="5"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6" fillId="0" borderId="4"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6" fillId="4" borderId="3" xfId="0" applyFont="1" applyFill="1" applyBorder="1" applyAlignment="1" applyProtection="1">
      <alignment horizontal="center" vertical="center" wrapText="1"/>
    </xf>
    <xf numFmtId="0" fontId="9" fillId="0" borderId="0" xfId="0" applyFont="1" applyBorder="1" applyAlignment="1" applyProtection="1">
      <alignment horizontal="center" wrapText="1"/>
    </xf>
    <xf numFmtId="0" fontId="5" fillId="0" borderId="3" xfId="0" applyFont="1" applyFill="1" applyBorder="1" applyAlignment="1" applyProtection="1">
      <alignment horizontal="center" vertical="center" wrapText="1"/>
    </xf>
    <xf numFmtId="0" fontId="6" fillId="4" borderId="8" xfId="0" applyFont="1" applyFill="1" applyBorder="1" applyAlignment="1" applyProtection="1">
      <alignment horizontal="left" vertical="center" wrapText="1"/>
    </xf>
    <xf numFmtId="0" fontId="6" fillId="4" borderId="9"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49" fontId="34" fillId="9" borderId="27" xfId="0" applyNumberFormat="1" applyFont="1" applyFill="1" applyBorder="1" applyAlignment="1" applyProtection="1">
      <alignment horizontal="left" vertical="center"/>
    </xf>
    <xf numFmtId="49" fontId="34" fillId="9" borderId="5" xfId="0" applyNumberFormat="1" applyFont="1" applyFill="1" applyBorder="1" applyAlignment="1" applyProtection="1">
      <alignment horizontal="left" vertical="center"/>
    </xf>
    <xf numFmtId="49" fontId="34" fillId="9" borderId="28" xfId="0" applyNumberFormat="1" applyFont="1" applyFill="1" applyBorder="1" applyAlignment="1" applyProtection="1">
      <alignment horizontal="left" vertical="center"/>
    </xf>
    <xf numFmtId="0" fontId="22" fillId="9" borderId="8" xfId="0" applyFont="1" applyFill="1" applyBorder="1" applyAlignment="1" applyProtection="1">
      <alignment horizontal="left" vertical="center" wrapText="1"/>
    </xf>
    <xf numFmtId="0" fontId="22" fillId="9" borderId="9" xfId="0" applyFont="1" applyFill="1" applyBorder="1" applyAlignment="1" applyProtection="1">
      <alignment horizontal="left" vertical="center" wrapText="1"/>
    </xf>
    <xf numFmtId="0" fontId="4" fillId="0" borderId="4"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4"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xf>
    <xf numFmtId="0" fontId="27" fillId="0" borderId="0" xfId="0" applyFont="1" applyBorder="1" applyAlignment="1" applyProtection="1">
      <alignment horizontal="left" wrapText="1"/>
    </xf>
    <xf numFmtId="0" fontId="27" fillId="0" borderId="0" xfId="0" applyFont="1" applyBorder="1" applyAlignment="1" applyProtection="1">
      <alignment horizontal="center" wrapText="1"/>
    </xf>
    <xf numFmtId="0" fontId="6" fillId="6" borderId="8" xfId="0" applyFont="1" applyFill="1" applyBorder="1" applyAlignment="1" applyProtection="1">
      <alignment horizontal="left" vertical="center" wrapText="1"/>
    </xf>
    <xf numFmtId="0" fontId="6" fillId="6" borderId="9" xfId="0" applyFont="1" applyFill="1" applyBorder="1" applyAlignment="1" applyProtection="1">
      <alignment horizontal="left" vertical="center" wrapText="1"/>
    </xf>
    <xf numFmtId="0" fontId="6" fillId="4" borderId="4" xfId="0" applyFont="1" applyFill="1" applyBorder="1" applyAlignment="1" applyProtection="1">
      <alignment horizontal="right" vertical="center" wrapText="1"/>
    </xf>
    <xf numFmtId="0" fontId="6" fillId="4" borderId="5" xfId="0" applyFont="1" applyFill="1" applyBorder="1" applyAlignment="1" applyProtection="1">
      <alignment horizontal="right" vertical="center" wrapText="1"/>
    </xf>
    <xf numFmtId="0" fontId="4" fillId="0" borderId="3" xfId="0" applyFont="1" applyBorder="1" applyAlignment="1" applyProtection="1">
      <alignment horizontal="left" vertical="top" wrapText="1"/>
    </xf>
    <xf numFmtId="0" fontId="22" fillId="9" borderId="7" xfId="0" applyFont="1" applyFill="1" applyBorder="1" applyAlignment="1" applyProtection="1">
      <alignment horizontal="center" vertical="center" wrapText="1"/>
    </xf>
    <xf numFmtId="0" fontId="22" fillId="9" borderId="9"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6" fillId="4" borderId="13" xfId="0" applyFont="1" applyFill="1" applyBorder="1" applyAlignment="1" applyProtection="1">
      <alignment horizontal="left" vertical="center" wrapText="1"/>
    </xf>
    <xf numFmtId="0" fontId="22" fillId="9" borderId="3" xfId="0" applyFont="1" applyFill="1" applyBorder="1" applyAlignment="1" applyProtection="1">
      <alignment horizontal="left" vertical="top" wrapText="1"/>
    </xf>
    <xf numFmtId="0" fontId="1" fillId="0" borderId="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8" fillId="0" borderId="0" xfId="0" applyFont="1" applyAlignment="1">
      <alignment horizontal="center" vertical="center" wrapText="1"/>
    </xf>
    <xf numFmtId="0" fontId="5" fillId="13"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5" fillId="0" borderId="8" xfId="0" applyFont="1" applyBorder="1" applyAlignment="1">
      <alignment horizontal="center" vertical="center"/>
    </xf>
    <xf numFmtId="0" fontId="5" fillId="8" borderId="3"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8" borderId="3" xfId="0" applyFont="1" applyFill="1" applyBorder="1" applyAlignment="1">
      <alignment horizontal="center" wrapText="1"/>
    </xf>
    <xf numFmtId="0" fontId="5" fillId="0" borderId="0" xfId="0" applyFont="1" applyAlignment="1">
      <alignment horizontal="left" wrapText="1"/>
    </xf>
    <xf numFmtId="0" fontId="5" fillId="0" borderId="0" xfId="0" applyFont="1" applyFill="1" applyBorder="1" applyAlignment="1">
      <alignment horizontal="center" wrapText="1"/>
    </xf>
  </cellXfs>
  <cellStyles count="2">
    <cellStyle name="Normal" xfId="0" builtinId="0"/>
    <cellStyle name="Percent" xfId="1" builtinId="5"/>
  </cellStyles>
  <dxfs count="490">
    <dxf>
      <font>
        <color auto="1"/>
      </font>
      <fill>
        <patternFill>
          <bgColor rgb="FFE2EDDF"/>
        </patternFill>
      </fill>
    </dxf>
    <dxf>
      <font>
        <color auto="1"/>
      </font>
      <fill>
        <patternFill>
          <bgColor rgb="FFE2EDDF"/>
        </patternFill>
      </fill>
    </dxf>
    <dxf>
      <font>
        <color auto="1"/>
      </font>
      <fill>
        <patternFill>
          <bgColor rgb="FFE2EDDF"/>
        </patternFill>
      </fill>
    </dxf>
    <dxf>
      <font>
        <color auto="1"/>
      </font>
      <fill>
        <patternFill>
          <bgColor rgb="FFE2EDDF"/>
        </patternFill>
      </fill>
    </dxf>
    <dxf>
      <font>
        <color auto="1"/>
      </font>
      <fill>
        <patternFill>
          <bgColor rgb="FFE2EDDF"/>
        </patternFill>
      </fill>
    </dxf>
    <dxf>
      <font>
        <color auto="1"/>
      </font>
      <fill>
        <patternFill>
          <bgColor rgb="FFE2EDDF"/>
        </patternFill>
      </fill>
    </dxf>
    <dxf>
      <font>
        <color auto="1"/>
      </font>
      <fill>
        <patternFill>
          <bgColor rgb="FFE2EDDF"/>
        </patternFill>
      </fill>
    </dxf>
    <dxf>
      <font>
        <color auto="1"/>
      </font>
      <fill>
        <patternFill>
          <bgColor rgb="FFE2EDDF"/>
        </patternFill>
      </fill>
    </dxf>
    <dxf>
      <font>
        <color auto="1"/>
      </font>
      <fill>
        <patternFill>
          <bgColor rgb="FFE2EDDF"/>
        </patternFill>
      </fill>
    </dxf>
    <dxf>
      <font>
        <color auto="1"/>
      </font>
      <fill>
        <patternFill>
          <bgColor rgb="FFE2EDDF"/>
        </patternFill>
      </fill>
    </dxf>
    <dxf>
      <font>
        <color auto="1"/>
      </font>
      <fill>
        <patternFill>
          <bgColor rgb="FFE2EDDF"/>
        </patternFill>
      </fill>
    </dxf>
    <dxf>
      <font>
        <color auto="1"/>
      </font>
      <fill>
        <patternFill>
          <bgColor rgb="FFE2EDDF"/>
        </patternFill>
      </fill>
    </dxf>
    <dxf>
      <font>
        <color auto="1"/>
      </font>
      <fill>
        <patternFill>
          <bgColor rgb="FFE2EDDF"/>
        </patternFill>
      </fill>
    </dxf>
    <dxf>
      <font>
        <color theme="1"/>
      </font>
      <fill>
        <patternFill patternType="none">
          <bgColor auto="1"/>
        </patternFill>
      </fill>
    </dxf>
    <dxf>
      <font>
        <color theme="1"/>
      </font>
      <fill>
        <patternFill patternType="none">
          <bgColor auto="1"/>
        </patternFill>
      </fill>
    </dxf>
    <dxf>
      <font>
        <color auto="1"/>
      </font>
      <fill>
        <patternFill>
          <bgColor rgb="FFE2EDDF"/>
        </patternFill>
      </fill>
    </dxf>
    <dxf>
      <font>
        <color auto="1"/>
      </font>
      <fill>
        <patternFill>
          <bgColor rgb="FFE2EDDF"/>
        </patternFill>
      </fill>
    </dxf>
    <dxf>
      <font>
        <color theme="1"/>
      </font>
      <fill>
        <patternFill patternType="none">
          <bgColor auto="1"/>
        </patternFill>
      </fill>
    </dxf>
    <dxf>
      <font>
        <color theme="1"/>
      </font>
      <fill>
        <patternFill patternType="none">
          <bgColor auto="1"/>
        </patternFill>
      </fill>
    </dxf>
    <dxf>
      <font>
        <color auto="1"/>
      </font>
      <fill>
        <patternFill>
          <bgColor rgb="FFE2EDDF"/>
        </patternFill>
      </fill>
    </dxf>
    <dxf>
      <font>
        <color auto="1"/>
      </font>
      <fill>
        <patternFill>
          <bgColor rgb="FFE2EDDF"/>
        </patternFill>
      </fill>
    </dxf>
    <dxf>
      <font>
        <color theme="1"/>
      </font>
      <fill>
        <patternFill patternType="none">
          <bgColor auto="1"/>
        </patternFill>
      </fill>
    </dxf>
    <dxf>
      <font>
        <color theme="1"/>
      </font>
      <fill>
        <patternFill patternType="none">
          <bgColor auto="1"/>
        </patternFill>
      </fill>
    </dxf>
    <dxf>
      <font>
        <color auto="1"/>
      </font>
      <fill>
        <patternFill>
          <bgColor rgb="FFE2EDDF"/>
        </patternFill>
      </fill>
    </dxf>
    <dxf>
      <font>
        <color auto="1"/>
      </font>
      <fill>
        <patternFill>
          <bgColor rgb="FFE2EDDF"/>
        </patternFill>
      </fill>
    </dxf>
    <dxf>
      <font>
        <color theme="1"/>
      </font>
      <fill>
        <patternFill patternType="none">
          <bgColor auto="1"/>
        </patternFill>
      </fill>
    </dxf>
    <dxf>
      <font>
        <color theme="1"/>
      </font>
      <fill>
        <patternFill patternType="none">
          <bgColor auto="1"/>
        </patternFill>
      </fill>
    </dxf>
    <dxf>
      <font>
        <color auto="1"/>
      </font>
      <fill>
        <patternFill>
          <bgColor rgb="FFE2EDDF"/>
        </patternFill>
      </fill>
    </dxf>
    <dxf>
      <font>
        <color auto="1"/>
      </font>
      <fill>
        <patternFill>
          <bgColor rgb="FFE2EDDF"/>
        </patternFill>
      </fill>
    </dxf>
    <dxf>
      <font>
        <color theme="1"/>
      </font>
      <fill>
        <patternFill patternType="none">
          <bgColor auto="1"/>
        </patternFill>
      </fill>
    </dxf>
    <dxf>
      <font>
        <color theme="1"/>
      </font>
      <fill>
        <patternFill patternType="none">
          <bgColor auto="1"/>
        </patternFill>
      </fill>
    </dxf>
    <dxf>
      <font>
        <color auto="1"/>
      </font>
      <fill>
        <patternFill>
          <bgColor rgb="FFE2EDDF"/>
        </patternFill>
      </fill>
    </dxf>
    <dxf>
      <font>
        <color auto="1"/>
      </font>
      <fill>
        <patternFill>
          <bgColor rgb="FFE2EDDF"/>
        </patternFill>
      </fill>
    </dxf>
    <dxf>
      <font>
        <color theme="1"/>
      </font>
      <fill>
        <patternFill>
          <bgColor rgb="FFBBD2B5"/>
        </patternFill>
      </fill>
    </dxf>
    <dxf>
      <font>
        <color theme="1"/>
      </font>
      <fill>
        <patternFill>
          <bgColor rgb="FFBBD2B5"/>
        </patternFill>
      </fill>
    </dxf>
    <dxf>
      <font>
        <color auto="1"/>
      </font>
      <fill>
        <patternFill>
          <bgColor rgb="FFE2EDDF"/>
        </patternFill>
      </fill>
    </dxf>
    <dxf>
      <font>
        <color auto="1"/>
      </font>
      <fill>
        <patternFill>
          <bgColor rgb="FFE2EDDF"/>
        </patternFill>
      </fill>
    </dxf>
    <dxf>
      <font>
        <color theme="1"/>
      </font>
      <fill>
        <patternFill>
          <bgColor rgb="FFBBD2B5"/>
        </patternFill>
      </fill>
    </dxf>
    <dxf>
      <font>
        <color theme="1"/>
      </font>
      <fill>
        <patternFill>
          <bgColor rgb="FFBBD2B5"/>
        </patternFill>
      </fill>
    </dxf>
    <dxf>
      <font>
        <color auto="1"/>
      </font>
      <fill>
        <patternFill>
          <bgColor rgb="FFE2EDDF"/>
        </patternFill>
      </fill>
    </dxf>
    <dxf>
      <font>
        <color auto="1"/>
      </font>
      <fill>
        <patternFill>
          <bgColor rgb="FFE2EDDF"/>
        </patternFill>
      </fill>
    </dxf>
    <dxf>
      <font>
        <color theme="1"/>
      </font>
      <fill>
        <patternFill>
          <bgColor rgb="FFBBD2B5"/>
        </patternFill>
      </fill>
    </dxf>
    <dxf>
      <font>
        <color theme="1"/>
      </font>
      <fill>
        <patternFill>
          <bgColor rgb="FFBBD2B5"/>
        </patternFill>
      </fill>
    </dxf>
    <dxf>
      <font>
        <color auto="1"/>
      </font>
      <fill>
        <patternFill>
          <bgColor rgb="FFE2EDDF"/>
        </patternFill>
      </fill>
    </dxf>
    <dxf>
      <font>
        <color auto="1"/>
      </font>
      <fill>
        <patternFill>
          <bgColor rgb="FFE2EDDF"/>
        </patternFill>
      </fill>
    </dxf>
    <dxf>
      <font>
        <color theme="1"/>
      </font>
      <fill>
        <patternFill>
          <bgColor rgb="FFBBD2B5"/>
        </patternFill>
      </fill>
    </dxf>
    <dxf>
      <font>
        <color theme="1"/>
      </font>
      <fill>
        <patternFill>
          <bgColor rgb="FFBBD2B5"/>
        </patternFill>
      </fill>
    </dxf>
    <dxf>
      <font>
        <color auto="1"/>
      </font>
      <fill>
        <patternFill>
          <bgColor rgb="FFE2EDDF"/>
        </patternFill>
      </fill>
    </dxf>
    <dxf>
      <font>
        <color auto="1"/>
      </font>
      <fill>
        <patternFill>
          <bgColor rgb="FFE2EDDF"/>
        </patternFill>
      </fill>
    </dxf>
    <dxf>
      <font>
        <color theme="1"/>
      </font>
      <fill>
        <patternFill>
          <bgColor rgb="FFBBD2B5"/>
        </patternFill>
      </fill>
    </dxf>
    <dxf>
      <font>
        <color theme="1"/>
      </font>
      <fill>
        <patternFill>
          <bgColor rgb="FFBBD2B5"/>
        </patternFill>
      </fill>
    </dxf>
    <dxf>
      <font>
        <color auto="1"/>
      </font>
      <fill>
        <patternFill>
          <bgColor rgb="FFE2EDDF"/>
        </patternFill>
      </fill>
    </dxf>
    <dxf>
      <font>
        <color auto="1"/>
      </font>
      <fill>
        <patternFill>
          <bgColor rgb="FFE2EDDF"/>
        </patternFill>
      </fill>
    </dxf>
    <dxf>
      <font>
        <color theme="1"/>
      </font>
      <fill>
        <patternFill>
          <bgColor rgb="FFBBD2B5"/>
        </patternFill>
      </fill>
    </dxf>
    <dxf>
      <font>
        <color theme="1"/>
      </font>
      <fill>
        <patternFill patternType="none">
          <bgColor auto="1"/>
        </patternFill>
      </fill>
    </dxf>
    <dxf>
      <font>
        <color theme="1"/>
      </font>
      <fill>
        <patternFill>
          <bgColor rgb="FFDACCEA"/>
        </patternFill>
      </fill>
    </dxf>
    <dxf>
      <font>
        <color auto="1"/>
      </font>
      <fill>
        <patternFill>
          <bgColor rgb="FFE2EDDF"/>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rgb="FFBBD2B5"/>
        </patternFill>
      </fill>
    </dxf>
    <dxf>
      <font>
        <color theme="1"/>
      </font>
      <fill>
        <patternFill>
          <bgColor rgb="FFDACCEA"/>
        </patternFill>
      </fill>
    </dxf>
    <dxf>
      <font>
        <color auto="1"/>
      </font>
      <fill>
        <patternFill>
          <bgColor rgb="FFE2EDDF"/>
        </patternFill>
      </fill>
    </dxf>
    <dxf>
      <font>
        <color auto="1"/>
      </font>
      <fill>
        <patternFill>
          <bgColor rgb="FFE2EDDF"/>
        </patternFill>
      </fill>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patternType="solid">
          <bgColor rgb="FFDACCEA"/>
        </patternFill>
      </fill>
    </dxf>
    <dxf>
      <font>
        <color theme="0" tint="-0.499984740745262"/>
      </font>
      <fill>
        <patternFill>
          <bgColor theme="0" tint="-0.499984740745262"/>
        </patternFill>
      </fill>
    </dxf>
    <dxf>
      <font>
        <color theme="1"/>
      </font>
      <fill>
        <patternFill patternType="solid">
          <bgColor rgb="FFDACCEA"/>
        </patternFill>
      </fill>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theme="1"/>
      </font>
      <fill>
        <patternFill patternType="solid">
          <bgColor rgb="FFE2EDDF"/>
        </patternFill>
      </fill>
    </dxf>
    <dxf>
      <font>
        <color auto="1"/>
      </font>
      <fill>
        <patternFill patternType="none">
          <bgColor auto="1"/>
        </patternFill>
      </fill>
    </dxf>
    <dxf>
      <font>
        <color theme="1"/>
      </font>
      <fill>
        <patternFill patternType="solid">
          <bgColor rgb="FFDACCEA"/>
        </patternFill>
      </fill>
    </dxf>
    <dxf>
      <font>
        <color theme="1"/>
      </font>
      <fill>
        <patternFill patternType="solid">
          <bgColor rgb="FFE2EDDF"/>
        </patternFill>
      </fill>
    </dxf>
    <dxf>
      <font>
        <color auto="1"/>
      </font>
      <fill>
        <patternFill patternType="none">
          <bgColor auto="1"/>
        </patternFill>
      </fill>
    </dxf>
    <dxf>
      <font>
        <color theme="1"/>
      </font>
      <fill>
        <patternFill patternType="solid">
          <bgColor rgb="FFDACCEA"/>
        </patternFill>
      </fill>
    </dxf>
    <dxf>
      <font>
        <color theme="1"/>
      </font>
      <fill>
        <patternFill patternType="solid">
          <bgColor rgb="FFE2EDDF"/>
        </patternFill>
      </fill>
    </dxf>
    <dxf>
      <font>
        <color auto="1"/>
      </font>
      <fill>
        <patternFill patternType="none">
          <bgColor auto="1"/>
        </patternFill>
      </fill>
    </dxf>
    <dxf>
      <font>
        <color theme="1"/>
      </font>
      <fill>
        <patternFill patternType="solid">
          <bgColor rgb="FFDACCEA"/>
        </patternFill>
      </fill>
    </dxf>
    <dxf>
      <font>
        <color auto="1"/>
      </font>
      <fill>
        <patternFill patternType="none">
          <bgColor auto="1"/>
        </patternFill>
      </fill>
    </dxf>
    <dxf>
      <font>
        <color theme="1"/>
      </font>
      <fill>
        <patternFill patternType="solid">
          <bgColor rgb="FFE2EDDF"/>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theme="1"/>
      </font>
      <fill>
        <patternFill patternType="solid">
          <bgColor rgb="FFDACCEA"/>
        </patternFill>
      </fill>
    </dxf>
    <dxf>
      <font>
        <color theme="1"/>
      </font>
      <fill>
        <patternFill patternType="solid">
          <bgColor rgb="FFE2EDDF"/>
        </patternFill>
      </fill>
    </dxf>
    <dxf>
      <font>
        <color auto="1"/>
      </font>
      <fill>
        <patternFill patternType="none">
          <bgColor auto="1"/>
        </patternFill>
      </fill>
    </dxf>
    <dxf>
      <font>
        <color rgb="FFE2EDDF"/>
      </font>
      <fill>
        <patternFill>
          <bgColor rgb="FFE2EDDF"/>
        </patternFill>
      </fill>
      <border>
        <left style="thin">
          <color auto="1"/>
        </left>
        <right style="thin">
          <color auto="1"/>
        </right>
        <top style="thin">
          <color auto="1"/>
        </top>
        <bottom style="thin">
          <color auto="1"/>
        </bottom>
        <vertical/>
        <horizontal/>
      </border>
    </dxf>
    <dxf>
      <font>
        <color theme="1"/>
      </font>
      <fill>
        <patternFill patternType="solid">
          <bgColor rgb="FFDACCEA"/>
        </patternFill>
      </fill>
    </dxf>
    <dxf>
      <font>
        <color theme="1"/>
      </font>
      <fill>
        <patternFill patternType="solid">
          <bgColor rgb="FFDACCEA"/>
        </patternFill>
      </fill>
    </dxf>
    <dxf>
      <font>
        <color theme="1"/>
      </font>
      <fill>
        <patternFill patternType="solid">
          <bgColor rgb="FFDACCEA"/>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E2EDDF"/>
      </font>
      <fill>
        <patternFill patternType="solid">
          <bgColor rgb="FFE2EDDF"/>
        </patternFill>
      </fill>
      <border>
        <left style="thin">
          <color auto="1"/>
        </left>
        <right style="thin">
          <color auto="1"/>
        </right>
        <top style="thin">
          <color auto="1"/>
        </top>
        <bottom style="thin">
          <color auto="1"/>
        </bottom>
      </border>
    </dxf>
    <dxf>
      <font>
        <color auto="1"/>
      </font>
      <fill>
        <patternFill patternType="none">
          <bgColor auto="1"/>
        </patternFill>
      </fill>
    </dxf>
    <dxf>
      <font>
        <color theme="1"/>
      </font>
      <fill>
        <patternFill patternType="solid">
          <bgColor rgb="FFE2EDDF"/>
        </patternFill>
      </fill>
    </dxf>
    <dxf>
      <font>
        <color theme="1"/>
      </font>
      <fill>
        <patternFill patternType="solid">
          <bgColor rgb="FFDACCEA"/>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solid">
          <bgColor rgb="FFE2EDDF"/>
        </patternFill>
      </fill>
    </dxf>
    <dxf>
      <font>
        <color theme="1"/>
      </font>
      <fill>
        <patternFill patternType="solid">
          <bgColor rgb="FFE2EDDF"/>
        </patternFill>
      </fill>
    </dxf>
    <dxf>
      <font>
        <color theme="1"/>
      </font>
      <fill>
        <patternFill patternType="solid">
          <bgColor rgb="FFE2EDDF"/>
        </patternFill>
      </fill>
    </dxf>
    <dxf>
      <font>
        <color theme="1"/>
      </font>
      <fill>
        <patternFill patternType="solid">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auto="1"/>
      </font>
      <fill>
        <patternFill>
          <bgColor rgb="FFE2EDDF"/>
        </patternFill>
      </fill>
    </dxf>
    <dxf>
      <font>
        <color theme="1"/>
      </font>
      <fill>
        <patternFill>
          <bgColor rgb="FFDACCEA"/>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patternType="none">
          <bgColor auto="1"/>
        </patternFill>
      </fill>
    </dxf>
    <dxf>
      <font>
        <color theme="1"/>
      </font>
      <fill>
        <patternFill>
          <bgColor rgb="FFE2EDD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patternType="solid">
          <bgColor rgb="FFDACCEA"/>
        </patternFill>
      </fill>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theme="1"/>
      </font>
      <fill>
        <patternFill patternType="solid">
          <bgColor rgb="FFE2EDDF"/>
        </patternFill>
      </fill>
    </dxf>
    <dxf>
      <font>
        <color auto="1"/>
      </font>
      <fill>
        <patternFill patternType="none">
          <bgColor auto="1"/>
        </patternFill>
      </fill>
    </dxf>
    <dxf>
      <font>
        <color theme="1"/>
      </font>
      <fill>
        <patternFill patternType="solid">
          <bgColor rgb="FFDACCEA"/>
        </patternFill>
      </fill>
    </dxf>
    <dxf>
      <font>
        <color theme="1"/>
      </font>
      <fill>
        <patternFill patternType="solid">
          <bgColor rgb="FFE2EDDF"/>
        </patternFill>
      </fill>
    </dxf>
    <dxf>
      <font>
        <color auto="1"/>
      </font>
      <fill>
        <patternFill patternType="none">
          <bgColor auto="1"/>
        </patternFill>
      </fill>
    </dxf>
    <dxf>
      <font>
        <color theme="1"/>
      </font>
      <fill>
        <patternFill patternType="solid">
          <bgColor rgb="FFDACCEA"/>
        </patternFill>
      </fill>
    </dxf>
    <dxf>
      <font>
        <color theme="1"/>
      </font>
      <fill>
        <patternFill patternType="solid">
          <bgColor rgb="FFE2EDDF"/>
        </patternFill>
      </fill>
    </dxf>
    <dxf>
      <font>
        <color auto="1"/>
      </font>
      <fill>
        <patternFill patternType="none">
          <bgColor auto="1"/>
        </patternFill>
      </fill>
    </dxf>
    <dxf>
      <font>
        <color theme="1"/>
      </font>
      <fill>
        <patternFill patternType="solid">
          <bgColor rgb="FFDACCEA"/>
        </patternFill>
      </fill>
    </dxf>
    <dxf>
      <font>
        <color theme="1"/>
      </font>
      <fill>
        <patternFill patternType="solid">
          <bgColor rgb="FFDACCEA"/>
        </patternFill>
      </fill>
    </dxf>
    <dxf>
      <font>
        <color auto="1"/>
      </font>
      <fill>
        <patternFill patternType="none">
          <bgColor auto="1"/>
        </patternFill>
      </fill>
    </dxf>
    <dxf>
      <font>
        <color theme="1"/>
      </font>
      <fill>
        <patternFill patternType="solid">
          <bgColor rgb="FFE2EDDF"/>
        </patternFill>
      </fill>
    </dxf>
    <dxf>
      <font>
        <color theme="1"/>
      </font>
      <fill>
        <patternFill patternType="solid">
          <bgColor rgb="FFDACCEA"/>
        </patternFill>
      </fill>
    </dxf>
    <dxf>
      <font>
        <color auto="1"/>
      </font>
      <fill>
        <patternFill patternType="none">
          <bgColor auto="1"/>
        </patternFill>
      </fill>
    </dxf>
    <dxf>
      <font>
        <color theme="1"/>
      </font>
      <fill>
        <patternFill patternType="solid">
          <bgColor rgb="FFE2EDDF"/>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solid">
          <bgColor rgb="FFDACCEA"/>
        </patternFill>
      </fill>
    </dxf>
    <dxf>
      <font>
        <color theme="1"/>
      </font>
      <fill>
        <patternFill patternType="solid">
          <bgColor rgb="FFDACCEA"/>
        </patternFill>
      </fill>
    </dxf>
    <dxf>
      <font>
        <color theme="1"/>
      </font>
      <fill>
        <patternFill patternType="solid">
          <bgColor rgb="FFDACCEA"/>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solid">
          <bgColor rgb="FFE2EDDF"/>
        </patternFill>
      </fill>
    </dxf>
    <dxf>
      <font>
        <color theme="1"/>
      </font>
      <fill>
        <patternFill patternType="solid">
          <bgColor rgb="FFE2EDDF"/>
        </patternFill>
      </fill>
    </dxf>
    <dxf>
      <font>
        <color theme="1"/>
      </font>
      <fill>
        <patternFill patternType="solid">
          <bgColor rgb="FFE2EDDF"/>
        </patternFill>
      </fill>
    </dxf>
    <dxf>
      <font>
        <color theme="1"/>
      </font>
      <fill>
        <patternFill patternType="solid">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theme="1"/>
      </font>
      <fill>
        <patternFill patternType="solid">
          <bgColor rgb="FFDACCEA"/>
        </patternFill>
      </fill>
    </dxf>
    <dxf>
      <font>
        <color theme="1"/>
      </font>
      <fill>
        <patternFill patternType="solid">
          <bgColor rgb="FFE2EDDF"/>
        </patternFill>
      </fill>
    </dxf>
    <dxf>
      <font>
        <color auto="1"/>
      </font>
      <fill>
        <patternFill patternType="none">
          <bgColor auto="1"/>
        </patternFill>
      </fill>
    </dxf>
    <dxf>
      <font>
        <color auto="1"/>
      </font>
      <fill>
        <patternFill>
          <bgColor rgb="FFDACCEA"/>
        </patternFill>
      </fill>
    </dxf>
    <dxf>
      <font>
        <color theme="1"/>
      </font>
      <fill>
        <patternFill>
          <bgColor rgb="FFE2EDDF"/>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808080"/>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rgb="FF808080"/>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rgb="FFE2EDDF"/>
        </patternFill>
      </fill>
    </dxf>
    <dxf>
      <font>
        <color auto="1"/>
      </font>
      <fill>
        <patternFill>
          <bgColor rgb="FFE2EDD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rgb="FFDACCEA"/>
        </patternFill>
      </fill>
    </dxf>
    <dxf>
      <font>
        <color auto="1"/>
      </font>
      <fill>
        <patternFill>
          <bgColor rgb="FFE2EDDF"/>
        </patternFill>
      </fill>
    </dxf>
    <dxf>
      <font>
        <color theme="0" tint="-0.499984740745262"/>
      </font>
      <fill>
        <patternFill>
          <bgColor theme="0" tint="-0.499984740745262"/>
        </patternFill>
      </fill>
    </dxf>
    <dxf>
      <font>
        <color theme="1"/>
      </font>
      <fill>
        <patternFill>
          <bgColor rgb="FFE2EDD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E2EDDF"/>
        </patternFill>
      </fill>
    </dxf>
    <dxf>
      <font>
        <color theme="1"/>
      </font>
      <fill>
        <patternFill>
          <bgColor rgb="FFE2EDDF"/>
        </patternFill>
      </fill>
    </dxf>
    <dxf>
      <font>
        <color theme="1"/>
      </font>
      <fill>
        <patternFill>
          <bgColor rgb="FFE2EDDF"/>
        </patternFill>
      </fill>
    </dxf>
    <dxf>
      <font>
        <color theme="1"/>
      </font>
      <fill>
        <patternFill>
          <bgColor rgb="FFE2EDDF"/>
        </patternFill>
      </fill>
    </dxf>
    <dxf>
      <font>
        <color theme="1"/>
      </font>
      <fill>
        <patternFill>
          <bgColor rgb="FFE2EDD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rgb="FFE2EDDF"/>
        </patternFill>
      </fill>
    </dxf>
    <dxf>
      <font>
        <color theme="1"/>
      </font>
      <fill>
        <patternFill>
          <bgColor rgb="FFE2EDDF"/>
        </patternFill>
      </fill>
    </dxf>
    <dxf>
      <font>
        <color theme="1"/>
      </font>
      <fill>
        <patternFill>
          <bgColor rgb="FFE2EDDF"/>
        </patternFill>
      </fill>
    </dxf>
    <dxf>
      <font>
        <color theme="1"/>
      </font>
      <fill>
        <patternFill>
          <bgColor rgb="FFE2EDDF"/>
        </patternFill>
      </fill>
    </dxf>
    <dxf>
      <font>
        <color theme="1"/>
      </font>
      <fill>
        <patternFill>
          <bgColor rgb="FFDACCEA"/>
        </patternFill>
      </fill>
    </dxf>
    <dxf>
      <font>
        <color theme="1"/>
      </font>
      <fill>
        <patternFill>
          <bgColor rgb="FFDACCEA"/>
        </patternFill>
      </fill>
    </dxf>
    <dxf>
      <font>
        <color theme="1"/>
      </font>
      <fill>
        <patternFill>
          <bgColor rgb="FFDACCEA"/>
        </patternFill>
      </fill>
    </dxf>
    <dxf>
      <font>
        <color theme="1"/>
      </font>
      <fill>
        <patternFill>
          <bgColor rgb="FFDACCEA"/>
        </patternFill>
      </fill>
    </dxf>
    <dxf>
      <font>
        <color theme="1"/>
      </font>
      <fill>
        <patternFill>
          <bgColor rgb="FFE2EDDF"/>
        </patternFill>
      </fill>
    </dxf>
    <dxf>
      <font>
        <color theme="1"/>
      </font>
      <fill>
        <patternFill>
          <bgColor rgb="FFDACCEA"/>
        </patternFill>
      </fill>
    </dxf>
    <dxf>
      <font>
        <color theme="0" tint="-0.499984740745262"/>
      </font>
      <fill>
        <patternFill>
          <bgColor theme="0" tint="-0.499984740745262"/>
        </patternFill>
      </fill>
    </dxf>
    <dxf>
      <font>
        <color theme="1"/>
      </font>
      <fill>
        <patternFill>
          <bgColor rgb="FFE2EDDF"/>
        </patternFill>
      </fill>
    </dxf>
    <dxf>
      <font>
        <color theme="1"/>
      </font>
      <fill>
        <patternFill>
          <bgColor rgb="FFE2EDDF"/>
        </patternFill>
      </fill>
    </dxf>
    <dxf>
      <font>
        <color theme="1"/>
      </font>
      <fill>
        <patternFill>
          <bgColor rgb="FFE2EDDF"/>
        </patternFill>
      </fill>
    </dxf>
    <dxf>
      <font>
        <color theme="1"/>
      </font>
      <fill>
        <patternFill>
          <bgColor rgb="FFE2EDDF"/>
        </patternFill>
      </fill>
    </dxf>
    <dxf>
      <font>
        <color theme="1"/>
      </font>
      <fill>
        <patternFill>
          <bgColor rgb="FFDACCEA"/>
        </patternFill>
      </fill>
    </dxf>
    <dxf>
      <font>
        <color theme="1"/>
      </font>
      <fill>
        <patternFill>
          <bgColor rgb="FFDACCEA"/>
        </patternFill>
      </fill>
    </dxf>
    <dxf>
      <font>
        <color theme="1"/>
      </font>
      <fill>
        <patternFill>
          <bgColor rgb="FFDACCEA"/>
        </patternFill>
      </fill>
    </dxf>
    <dxf>
      <font>
        <color theme="1"/>
      </font>
      <fill>
        <patternFill>
          <bgColor rgb="FFDACCEA"/>
        </patternFill>
      </fill>
    </dxf>
    <dxf>
      <font>
        <color theme="1"/>
      </font>
      <fill>
        <patternFill>
          <bgColor rgb="FFE2EDDF"/>
        </patternFill>
      </fill>
    </dxf>
    <dxf>
      <font>
        <color theme="1"/>
      </font>
      <fill>
        <patternFill>
          <bgColor rgb="FFDACCEA"/>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patternType="none">
          <bgColor auto="1"/>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808080"/>
      <color rgb="FFE2EDDF"/>
      <color rgb="FFDACCEA"/>
      <color rgb="FFBBD2B5"/>
      <color rgb="FFCC99FF"/>
      <color rgb="FF7AD0F6"/>
      <color rgb="FF1D898B"/>
      <color rgb="FFB99ED6"/>
      <color rgb="FF8657B9"/>
      <color rgb="FF146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Tables'!$C$72:$L$72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Tables'!$C$73:$L$73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A3-4659-893F-4C2F7B6952F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Tables'!$C$72:$L$72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Tables'!$C$74:$L$74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7CA3-4659-893F-4C2F7B6952F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024972370163948"/>
              <c:y val="0.9143155130883177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333076685608743E-3"/>
              <c:y val="0.3500103505938673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Tables'!$C$114:$L$114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Tables'!$C$115:$L$115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C1-489F-9FB9-5CA3F47A5F4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Tables'!$C$114:$L$114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Tables'!$C$116:$L$116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9C1-489F-9FB9-5CA3F47A5F4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6606368737933568"/>
              <c:y val="0.9134171907756812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5.9740507462683057E-3"/>
              <c:y val="0.3483504184618432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Tables'!$C$134:$L$134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Tables'!$C$135:$L$135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08-41BE-8ACA-D96DB3104614}"/>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Tables'!$C$134:$L$134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Tables'!$C$136:$L$136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2608-41BE-8ACA-D96DB310461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1"/>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Tables'!$C$139:$L$139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Tables'!$C$140:$L$140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F8-46AC-843C-31AB465B1AA1}"/>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Tables'!$C$139:$L$139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Tables'!$C$141:$L$141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FCF8-46AC-843C-31AB465B1AA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Tables'!$C$144:$L$144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Tables'!$C$145:$L$145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464-42E6-BF7E-8B3C3D5330C5}"/>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Tables'!$C$144:$L$144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Tables'!$C$146:$L$146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464-42E6-BF7E-8B3C3D5330C5}"/>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v>Population</c:v>
          </c:tx>
          <c:spPr>
            <a:solidFill>
              <a:srgbClr val="1D898B"/>
            </a:solidFill>
            <a:ln>
              <a:solidFill>
                <a:srgbClr val="1D898B"/>
              </a:solidFill>
            </a:ln>
            <a:effectLst/>
          </c:spPr>
          <c:invertIfNegative val="0"/>
          <c:cat>
            <c:strRef>
              <c:f>'Worksheet - Tables'!$C$149:$L$149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Tables'!$C$150:$L$150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F05-496A-84A4-C69B06D9E9AB}"/>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Tables'!$C$149:$L$149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Tables'!$C$151:$L$151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F05-496A-84A4-C69B06D9E9AB}"/>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Tables'!$C$154:$L$154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Tables'!$C$155:$L$155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C2-489E-8938-E4371E6E43E8}"/>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Tables'!$C$154:$L$154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Tables'!$C$156:$L$156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FCC2-489E-8938-E4371E6E43E8}"/>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Tables'!$C$159:$L$159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Tables'!$C$160:$L$160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71-49CF-AE12-672044AA84A9}"/>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Tables'!$C$159:$L$159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Tables'!$C$161:$L$161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DF71-49CF-AE12-672044AA84A9}"/>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Tables'!$C$164:$L$164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Tables'!$C$165:$L$165</c:f>
              <c:numCache>
                <c:formatCode>@</c:formatCode>
                <c:ptCount val="10"/>
                <c:pt idx="0">
                  <c:v>0</c:v>
                </c:pt>
                <c:pt idx="1">
                  <c:v>0</c:v>
                </c:pt>
                <c:pt idx="2">
                  <c:v>0</c:v>
                </c:pt>
                <c:pt idx="3">
                  <c:v>0</c:v>
                </c:pt>
                <c:pt idx="4">
                  <c:v>0</c:v>
                </c:pt>
                <c:pt idx="5">
                  <c:v>0</c:v>
                </c:pt>
                <c:pt idx="6">
                  <c:v>0</c:v>
                </c:pt>
                <c:pt idx="7">
                  <c:v>0</c:v>
                </c:pt>
                <c:pt idx="8">
                  <c:v>0</c:v>
                </c:pt>
                <c:pt idx="9" formatCode="General">
                  <c:v>0</c:v>
                </c:pt>
              </c:numCache>
            </c:numRef>
          </c:val>
          <c:extLst>
            <c:ext xmlns:c16="http://schemas.microsoft.com/office/drawing/2014/chart" uri="{C3380CC4-5D6E-409C-BE32-E72D297353CC}">
              <c16:uniqueId val="{00000000-13F6-475D-A181-70515108FD5D}"/>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Tables'!$C$164:$L$164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Tables'!$C$166:$L$166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13F6-475D-A181-70515108FD5D}"/>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1"/>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Tables'!$C$169:$L$169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Tables'!$C$170:$L$170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F3B-4D5C-8D68-199E91D0C54B}"/>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Tables'!$C$169:$L$169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Tables'!$C$171:$L$171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7F3B-4D5C-8D68-199E91D0C54B}"/>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Tables'!$C$174:$L$174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Tables'!$C$175:$L$175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E1-47A7-A1E5-BE75D15F3F1B}"/>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Tables'!$C$174:$L$174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Tables'!$C$176:$L$176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0EE1-47A7-A1E5-BE75D15F3F1B}"/>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month)</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Tables'!$C$79:$L$79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Tables'!$C$80:$L$80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949-4F92-BF9B-23B47F2A1E8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Tables'!$C$79:$L$79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Tables'!$C$81:$L$81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949-4F92-BF9B-23B47F2A1E8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23596435377297"/>
              <c:y val="0.919710335928470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8.9299557474988214E-3"/>
              <c:y val="0.3149824560744786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Tables'!$C$179:$L$179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Tables'!$C$180:$L$180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52-46E3-A3D2-89C8836B5164}"/>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Tables'!$C$179:$L$179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Tables'!$C$181:$L$181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1B52-46E3-A3D2-89C8836B516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Tables'!$C$184:$L$184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Tables'!$C$185:$L$185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D4B-41C8-888D-263F5D709C06}"/>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Tables'!$C$184:$L$184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Tables'!$C$186:$L$186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D4B-41C8-888D-263F5D709C06}"/>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Tables'!$C$189:$L$189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Tables'!$C$190:$L$190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EF-4C91-A1D1-F064EF0F52C6}"/>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Tables'!$C$189:$L$189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Tables'!$C$191:$L$191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3EF-4C91-A1D1-F064EF0F52C6}"/>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Tables'!$C$72:$L$72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Tables'!$C$73:$L$73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89C-4EAB-BADE-90B53322A05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Tables'!$C$72:$L$72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Tables'!$C$74:$L$74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789C-4EAB-BADE-90B53322A05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024972370163948"/>
              <c:y val="0.9143155130883177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333076685608743E-3"/>
              <c:y val="0.3500103505938673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month)</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Tables'!$C$79:$L$79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Tables'!$C$80:$L$80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64D-497F-A936-EE05C19A30BD}"/>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Tables'!$C$79:$L$79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Tables'!$C$81:$L$81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64D-497F-A936-EE05C19A30BD}"/>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23596435377297"/>
              <c:y val="0.919710335928470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8.9299557474988214E-3"/>
              <c:y val="0.3149824560744786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Tables'!$C$90:$L$90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Tables'!$C$91:$L$91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5BA-4F7D-811D-F587E2B22B10}"/>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Tables'!$C$90:$L$90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Tables'!$C$92:$L$92</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5BA-4F7D-811D-F587E2B22B10}"/>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5738352713561"/>
              <c:y val="0.9068971095594182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259721211464907E-3"/>
              <c:y val="0.2771594116773138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Tables'!$C$96:$L$96</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Tables'!$C$97:$L$97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B15-4A9C-8D2C-B37BAFB6CCCC}"/>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Tables'!$C$96:$L$96</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Tables'!$C$98:$L$98</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B15-4A9C-8D2C-B37BAFB6CCCC}"/>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892019045459699"/>
              <c:y val="0.9149964637622588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75625546543256E-3"/>
              <c:y val="0.3044248520494443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a:t>
            </a:r>
            <a:r>
              <a:rPr lang="en-CA" sz="1200" baseline="0">
                <a:solidFill>
                  <a:sysClr val="windowText" lastClr="000000"/>
                </a:solidFill>
                <a:latin typeface="Arial" panose="020B0604020202020204" pitchFamily="34" charset="0"/>
                <a:cs typeface="Arial" panose="020B0604020202020204" pitchFamily="34" charset="0"/>
              </a:rPr>
              <a:t> </a:t>
            </a:r>
            <a:r>
              <a:rPr lang="en-CA" sz="1200">
                <a:solidFill>
                  <a:sysClr val="windowText" lastClr="000000"/>
                </a:solidFill>
                <a:latin typeface="Arial" panose="020B0604020202020204" pitchFamily="34" charset="0"/>
                <a:cs typeface="Arial" panose="020B0604020202020204" pitchFamily="34" charset="0"/>
              </a:rPr>
              <a:t>(that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Tables'!$C$84:$L$84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Tables'!$C$85:$L$85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87-4FAB-8710-A756EFDA089D}"/>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Tables'!$C$84:$L$84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Tables'!$C$86:$L$86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1B87-4FAB-8710-A756EFDA089D}"/>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0280888966612"/>
              <c:y val="0.9105272303157018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425525775317662E-3"/>
              <c:y val="0.303850062742969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Tables'!$C$102:$L$102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Tables'!$C$103:$L$103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5F2-462C-96BA-3607C6E92DA9}"/>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Tables'!$C$102:$L$102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Tables'!$C$104:$L$104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B5F2-462C-96BA-3607C6E92DA9}"/>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779168419908135"/>
              <c:y val="0.9166169769857336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382225909527951E-2"/>
              <c:y val="0.3925086030127835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year)</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Tables'!$C$109:$L$109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Tables'!$C$110:$L$110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47-4882-8F3C-28552E81C4C8}"/>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Tables'!$C$109:$L$109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Tables'!$C$111:$L$111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4E47-4882-8F3C-28552E81C4C8}"/>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606740928098517"/>
              <c:y val="0.9202269476739365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8957366485624E-3"/>
              <c:y val="0.304994807537846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Tables'!$C$90:$L$90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Tables'!$C$91:$L$91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243-4CFA-BF34-5CCAED9067C0}"/>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Tables'!$C$90:$L$90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Tables'!$C$92:$L$92</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9243-4CFA-BF34-5CCAED9067C0}"/>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5738352713561"/>
              <c:y val="0.9068971095594182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259721211464907E-3"/>
              <c:y val="0.2771594116773138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Tables'!$C$120:$L$120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Tables'!$C$121:$L$121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9D-4C73-A178-F8DD6BA2E402}"/>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Tables'!$C$120:$L$120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Tables'!$C$122:$L$122</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D9D-4C73-A178-F8DD6BA2E40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57541609910242"/>
              <c:y val="0.9108095084328969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454588805969535E-2"/>
              <c:y val="0.3059794497296670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Tables'!$C$127:$L$127</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Tables'!$C$128:$L$128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5C-41F4-92EF-FA2E8C777333}"/>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Tables'!$C$127:$L$127</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Tables'!$C$129:$L$129</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675C-41F4-92EF-FA2E8C777333}"/>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4473227457649"/>
              <c:y val="0.9155295205897698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9.3158669386117377E-3"/>
              <c:y val="0.3074555722160317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Tables'!$C$114:$L$114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Tables'!$C$115:$L$115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A6-4F5B-8121-77DBD3509F0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Tables'!$C$114:$L$114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Tables'!$C$116:$L$116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8A6-4F5B-8121-77DBD3509F0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6606368737933568"/>
              <c:y val="0.9134171907756812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5.9740507462683057E-3"/>
              <c:y val="0.3483504184618432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Tables'!$C$96:$L$96</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Tables'!$C$97:$L$97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A8-4265-BCA2-0365EE69D37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Tables'!$C$96:$L$96</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Tables'!$C$98:$L$98</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3A8-4265-BCA2-0365EE69D37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892019045459699"/>
              <c:y val="0.9149964637622588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75625546543256E-3"/>
              <c:y val="0.3044248520494443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a:t>
            </a:r>
            <a:r>
              <a:rPr lang="en-CA" sz="1200" baseline="0">
                <a:solidFill>
                  <a:sysClr val="windowText" lastClr="000000"/>
                </a:solidFill>
                <a:latin typeface="Arial" panose="020B0604020202020204" pitchFamily="34" charset="0"/>
                <a:cs typeface="Arial" panose="020B0604020202020204" pitchFamily="34" charset="0"/>
              </a:rPr>
              <a:t> </a:t>
            </a:r>
            <a:r>
              <a:rPr lang="en-CA" sz="1200">
                <a:solidFill>
                  <a:sysClr val="windowText" lastClr="000000"/>
                </a:solidFill>
                <a:latin typeface="Arial" panose="020B0604020202020204" pitchFamily="34" charset="0"/>
                <a:cs typeface="Arial" panose="020B0604020202020204" pitchFamily="34" charset="0"/>
              </a:rPr>
              <a:t>(that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Tables'!$C$84:$L$84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Tables'!$C$85:$L$85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D4-4C56-A69F-57D38E90CF1E}"/>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Tables'!$C$84:$L$84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Tables'!$C$86:$L$86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E4D4-4C56-A69F-57D38E90CF1E}"/>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0280888966612"/>
              <c:y val="0.9105272303157018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425525775317662E-3"/>
              <c:y val="0.303850062742969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Tables'!$C$102:$L$102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Tables'!$C$103:$L$103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0ED-4F33-B78C-9CDCE3984FB5}"/>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Tables'!$C$102:$L$102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Tables'!$C$104:$L$104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C0ED-4F33-B78C-9CDCE3984FB5}"/>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779168419908135"/>
              <c:y val="0.9166169769857336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382225909527951E-2"/>
              <c:y val="0.3925086030127835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year)</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Tables'!$C$109:$L$109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Tables'!$C$110:$L$110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F2-4652-8C09-D436B433EB92}"/>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Tables'!$C$109:$L$109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Tables'!$C$111:$L$111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48F2-4652-8C09-D436B433EB9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606740928098517"/>
              <c:y val="0.9202269476739365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8957366485624E-3"/>
              <c:y val="0.304994807537846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Tables'!$C$120:$L$120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Tables'!$C$121:$L$121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5E-46DC-B89F-B9811B4D99FD}"/>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Tables'!$C$120:$L$120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Tables'!$C$122:$L$122</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035E-46DC-B89F-B9811B4D99FD}"/>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57541609910242"/>
              <c:y val="0.9108095084328969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454588805969535E-2"/>
              <c:y val="0.3059794497296670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Tables'!$C$127:$L$127</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Tables'!$C$128:$L$128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318-40A2-BB85-EAAB7B5F0E9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Tables'!$C$127:$L$127</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Tables'!$C$129:$L$129</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C318-40A2-BB85-EAAB7B5F0E9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4473227457649"/>
              <c:y val="0.9155295205897698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9.3158669386117377E-3"/>
              <c:y val="0.3074555722160317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Worksheet - Reference'!$B$22" lockText="1" noThreeD="1"/>
</file>

<file path=xl/ctrlProps/ctrlProp10.xml><?xml version="1.0" encoding="utf-8"?>
<formControlPr xmlns="http://schemas.microsoft.com/office/spreadsheetml/2009/9/main" objectType="CheckBox" fmlaLink="'Worksheet - Reference'!$B$13" noThreeD="1"/>
</file>

<file path=xl/ctrlProps/ctrlProp11.xml><?xml version="1.0" encoding="utf-8"?>
<formControlPr xmlns="http://schemas.microsoft.com/office/spreadsheetml/2009/9/main" objectType="CheckBox" fmlaLink="'Worksheet - Reference'!$B$14" noThreeD="1"/>
</file>

<file path=xl/ctrlProps/ctrlProp12.xml><?xml version="1.0" encoding="utf-8"?>
<formControlPr xmlns="http://schemas.microsoft.com/office/spreadsheetml/2009/9/main" objectType="CheckBox" fmlaLink="'Worksheet - Reference'!$B$15" noThreeD="1"/>
</file>

<file path=xl/ctrlProps/ctrlProp13.xml><?xml version="1.0" encoding="utf-8"?>
<formControlPr xmlns="http://schemas.microsoft.com/office/spreadsheetml/2009/9/main" objectType="CheckBox" fmlaLink="'Worksheet - Reference'!$B$16" noThreeD="1"/>
</file>

<file path=xl/ctrlProps/ctrlProp14.xml><?xml version="1.0" encoding="utf-8"?>
<formControlPr xmlns="http://schemas.microsoft.com/office/spreadsheetml/2009/9/main" objectType="CheckBox" fmlaLink="'Worksheet - Reference'!$B$17" noThreeD="1"/>
</file>

<file path=xl/ctrlProps/ctrlProp15.xml><?xml version="1.0" encoding="utf-8"?>
<formControlPr xmlns="http://schemas.microsoft.com/office/spreadsheetml/2009/9/main" objectType="CheckBox" fmlaLink="'Worksheet - Reference'!$B$18" lockText="1" noThreeD="1"/>
</file>

<file path=xl/ctrlProps/ctrlProp16.xml><?xml version="1.0" encoding="utf-8"?>
<formControlPr xmlns="http://schemas.microsoft.com/office/spreadsheetml/2009/9/main" objectType="CheckBox" fmlaLink="'Worksheet - Reference'!$B$12" noThreeD="1"/>
</file>

<file path=xl/ctrlProps/ctrlProp17.xml><?xml version="1.0" encoding="utf-8"?>
<formControlPr xmlns="http://schemas.microsoft.com/office/spreadsheetml/2009/9/main" objectType="CheckBox" fmlaLink="'Worksheet - Reference'!$B$13" noThreeD="1"/>
</file>

<file path=xl/ctrlProps/ctrlProp18.xml><?xml version="1.0" encoding="utf-8"?>
<formControlPr xmlns="http://schemas.microsoft.com/office/spreadsheetml/2009/9/main" objectType="CheckBox" fmlaLink="'Worksheet - Reference'!$B$14" noThreeD="1"/>
</file>

<file path=xl/ctrlProps/ctrlProp19.xml><?xml version="1.0" encoding="utf-8"?>
<formControlPr xmlns="http://schemas.microsoft.com/office/spreadsheetml/2009/9/main" objectType="CheckBox" fmlaLink="'Worksheet - Reference'!$B$15" noThreeD="1"/>
</file>

<file path=xl/ctrlProps/ctrlProp2.xml><?xml version="1.0" encoding="utf-8"?>
<formControlPr xmlns="http://schemas.microsoft.com/office/spreadsheetml/2009/9/main" objectType="CheckBox" fmlaLink="'Worksheet - Reference'!$B$23" lockText="1" noThreeD="1"/>
</file>

<file path=xl/ctrlProps/ctrlProp20.xml><?xml version="1.0" encoding="utf-8"?>
<formControlPr xmlns="http://schemas.microsoft.com/office/spreadsheetml/2009/9/main" objectType="CheckBox" fmlaLink="'Worksheet - Reference'!$B$16" noThreeD="1"/>
</file>

<file path=xl/ctrlProps/ctrlProp21.xml><?xml version="1.0" encoding="utf-8"?>
<formControlPr xmlns="http://schemas.microsoft.com/office/spreadsheetml/2009/9/main" objectType="CheckBox" fmlaLink="'Worksheet - Reference'!$B$17" noThreeD="1"/>
</file>

<file path=xl/ctrlProps/ctrlProp22.xml><?xml version="1.0" encoding="utf-8"?>
<formControlPr xmlns="http://schemas.microsoft.com/office/spreadsheetml/2009/9/main" objectType="CheckBox" fmlaLink="'Worksheet - Reference'!$B$18" lockText="1" noThreeD="1"/>
</file>

<file path=xl/ctrlProps/ctrlProp23.xml><?xml version="1.0" encoding="utf-8"?>
<formControlPr xmlns="http://schemas.microsoft.com/office/spreadsheetml/2009/9/main" objectType="CheckBox" fmlaLink="'Worksheet - Reference'!$B$4" noThreeD="1"/>
</file>

<file path=xl/ctrlProps/ctrlProp24.xml><?xml version="1.0" encoding="utf-8"?>
<formControlPr xmlns="http://schemas.microsoft.com/office/spreadsheetml/2009/9/main" objectType="CheckBox" fmlaLink="'Worksheet - Reference'!$B$5" noThreeD="1"/>
</file>

<file path=xl/ctrlProps/ctrlProp25.xml><?xml version="1.0" encoding="utf-8"?>
<formControlPr xmlns="http://schemas.microsoft.com/office/spreadsheetml/2009/9/main" objectType="CheckBox" fmlaLink="'Worksheet - Reference'!$B$6" noThreeD="1"/>
</file>

<file path=xl/ctrlProps/ctrlProp26.xml><?xml version="1.0" encoding="utf-8"?>
<formControlPr xmlns="http://schemas.microsoft.com/office/spreadsheetml/2009/9/main" objectType="CheckBox" fmlaLink="'Worksheet - Reference'!$B$7" noThreeD="1"/>
</file>

<file path=xl/ctrlProps/ctrlProp27.xml><?xml version="1.0" encoding="utf-8"?>
<formControlPr xmlns="http://schemas.microsoft.com/office/spreadsheetml/2009/9/main" objectType="CheckBox" fmlaLink="'Worksheet - Reference'!$B$8" noThreeD="1"/>
</file>

<file path=xl/ctrlProps/ctrlProp3.xml><?xml version="1.0" encoding="utf-8"?>
<formControlPr xmlns="http://schemas.microsoft.com/office/spreadsheetml/2009/9/main" objectType="CheckBox" fmlaLink="'Worksheet - Reference'!$B$24" lockText="1" noThreeD="1"/>
</file>

<file path=xl/ctrlProps/ctrlProp4.xml><?xml version="1.0" encoding="utf-8"?>
<formControlPr xmlns="http://schemas.microsoft.com/office/spreadsheetml/2009/9/main" objectType="CheckBox" fmlaLink="'Worksheet - Reference'!$B$4" noThreeD="1"/>
</file>

<file path=xl/ctrlProps/ctrlProp5.xml><?xml version="1.0" encoding="utf-8"?>
<formControlPr xmlns="http://schemas.microsoft.com/office/spreadsheetml/2009/9/main" objectType="CheckBox" fmlaLink="'Worksheet - Reference'!$B$5" noThreeD="1"/>
</file>

<file path=xl/ctrlProps/ctrlProp6.xml><?xml version="1.0" encoding="utf-8"?>
<formControlPr xmlns="http://schemas.microsoft.com/office/spreadsheetml/2009/9/main" objectType="CheckBox" fmlaLink="'Worksheet - Reference'!$B$6" noThreeD="1"/>
</file>

<file path=xl/ctrlProps/ctrlProp7.xml><?xml version="1.0" encoding="utf-8"?>
<formControlPr xmlns="http://schemas.microsoft.com/office/spreadsheetml/2009/9/main" objectType="CheckBox" fmlaLink="'Worksheet - Reference'!$B$7" noThreeD="1"/>
</file>

<file path=xl/ctrlProps/ctrlProp8.xml><?xml version="1.0" encoding="utf-8"?>
<formControlPr xmlns="http://schemas.microsoft.com/office/spreadsheetml/2009/9/main" objectType="CheckBox" fmlaLink="'Worksheet - Reference'!$B$8" noThreeD="1"/>
</file>

<file path=xl/ctrlProps/ctrlProp9.xml><?xml version="1.0" encoding="utf-8"?>
<formControlPr xmlns="http://schemas.microsoft.com/office/spreadsheetml/2009/9/main" objectType="CheckBox" fmlaLink="'Worksheet - Reference'!$B$12" noThreeD="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1304925</xdr:colOff>
          <xdr:row>67</xdr:row>
          <xdr:rowOff>371475</xdr:rowOff>
        </xdr:from>
        <xdr:to>
          <xdr:col>2</xdr:col>
          <xdr:colOff>180975</xdr:colOff>
          <xdr:row>71</xdr:row>
          <xdr:rowOff>9525</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1728258" y="40439975"/>
              <a:ext cx="452967" cy="1162050"/>
              <a:chOff x="1476375" y="4086336"/>
              <a:chExt cx="219075" cy="609458"/>
            </a:xfrm>
          </xdr:grpSpPr>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1476375" y="4086336"/>
                <a:ext cx="2190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1476375" y="4276725"/>
                <a:ext cx="219075"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1476375" y="4467192"/>
                <a:ext cx="219075"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1322803</xdr:colOff>
          <xdr:row>11</xdr:row>
          <xdr:rowOff>48207</xdr:rowOff>
        </xdr:from>
        <xdr:to>
          <xdr:col>2</xdr:col>
          <xdr:colOff>133596</xdr:colOff>
          <xdr:row>15</xdr:row>
          <xdr:rowOff>255281</xdr:rowOff>
        </xdr:to>
        <xdr:grpSp>
          <xdr:nvGrpSpPr>
            <xdr:cNvPr id="5" name="Group 4">
              <a:extLst>
                <a:ext uri="{FF2B5EF4-FFF2-40B4-BE49-F238E27FC236}">
                  <a16:creationId xmlns:a16="http://schemas.microsoft.com/office/drawing/2014/main" id="{00000000-0008-0000-0300-000005000000}"/>
                </a:ext>
              </a:extLst>
            </xdr:cNvPr>
            <xdr:cNvGrpSpPr/>
          </xdr:nvGrpSpPr>
          <xdr:grpSpPr>
            <a:xfrm>
              <a:off x="1746136" y="4429707"/>
              <a:ext cx="387710" cy="1223074"/>
              <a:chOff x="1828316" y="4399672"/>
              <a:chExt cx="385717" cy="1831859"/>
            </a:xfrm>
          </xdr:grpSpPr>
          <xdr:sp macro="" textlink="">
            <xdr:nvSpPr>
              <xdr:cNvPr id="19462" name="Check Box 6" descr="&#10;" hidden="1">
                <a:extLst>
                  <a:ext uri="{63B3BB69-23CF-44E3-9099-C40C66FF867C}">
                    <a14:compatExt spid="_x0000_s19462"/>
                  </a:ext>
                  <a:ext uri="{FF2B5EF4-FFF2-40B4-BE49-F238E27FC236}">
                    <a16:creationId xmlns:a16="http://schemas.microsoft.com/office/drawing/2014/main" id="{00000000-0008-0000-0300-0000064C0000}"/>
                  </a:ext>
                </a:extLst>
              </xdr:cNvPr>
              <xdr:cNvSpPr/>
            </xdr:nvSpPr>
            <xdr:spPr bwMode="auto">
              <a:xfrm>
                <a:off x="1830724" y="4850342"/>
                <a:ext cx="218550" cy="1462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3" name="Check Box 7" descr="&#10;" hidden="1">
                <a:extLst>
                  <a:ext uri="{63B3BB69-23CF-44E3-9099-C40C66FF867C}">
                    <a14:compatExt spid="_x0000_s19463"/>
                  </a:ext>
                  <a:ext uri="{FF2B5EF4-FFF2-40B4-BE49-F238E27FC236}">
                    <a16:creationId xmlns:a16="http://schemas.microsoft.com/office/drawing/2014/main" id="{00000000-0008-0000-0300-0000074C0000}"/>
                  </a:ext>
                </a:extLst>
              </xdr:cNvPr>
              <xdr:cNvSpPr/>
            </xdr:nvSpPr>
            <xdr:spPr bwMode="auto">
              <a:xfrm>
                <a:off x="1828316" y="4399672"/>
                <a:ext cx="380994" cy="258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4" name="Check Box 8" descr="&#10;" hidden="1">
                <a:extLst>
                  <a:ext uri="{63B3BB69-23CF-44E3-9099-C40C66FF867C}">
                    <a14:compatExt spid="_x0000_s19464"/>
                  </a:ext>
                  <a:ext uri="{FF2B5EF4-FFF2-40B4-BE49-F238E27FC236}">
                    <a16:creationId xmlns:a16="http://schemas.microsoft.com/office/drawing/2014/main" id="{00000000-0008-0000-0300-0000084C0000}"/>
                  </a:ext>
                </a:extLst>
              </xdr:cNvPr>
              <xdr:cNvSpPr/>
            </xdr:nvSpPr>
            <xdr:spPr bwMode="auto">
              <a:xfrm>
                <a:off x="1831294" y="5202084"/>
                <a:ext cx="380999"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Check Box 9" descr="&#10;" hidden="1">
                <a:extLst>
                  <a:ext uri="{63B3BB69-23CF-44E3-9099-C40C66FF867C}">
                    <a14:compatExt spid="_x0000_s19465"/>
                  </a:ext>
                  <a:ext uri="{FF2B5EF4-FFF2-40B4-BE49-F238E27FC236}">
                    <a16:creationId xmlns:a16="http://schemas.microsoft.com/office/drawing/2014/main" id="{00000000-0008-0000-0300-0000094C0000}"/>
                  </a:ext>
                </a:extLst>
              </xdr:cNvPr>
              <xdr:cNvSpPr/>
            </xdr:nvSpPr>
            <xdr:spPr bwMode="auto">
              <a:xfrm>
                <a:off x="1831294" y="5592913"/>
                <a:ext cx="380999"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6" name="Check Box 10" descr="&#10;" hidden="1">
                <a:extLst>
                  <a:ext uri="{63B3BB69-23CF-44E3-9099-C40C66FF867C}">
                    <a14:compatExt spid="_x0000_s19466"/>
                  </a:ext>
                  <a:ext uri="{FF2B5EF4-FFF2-40B4-BE49-F238E27FC236}">
                    <a16:creationId xmlns:a16="http://schemas.microsoft.com/office/drawing/2014/main" id="{00000000-0008-0000-0300-00000A4C0000}"/>
                  </a:ext>
                </a:extLst>
              </xdr:cNvPr>
              <xdr:cNvSpPr/>
            </xdr:nvSpPr>
            <xdr:spPr bwMode="auto">
              <a:xfrm>
                <a:off x="1833030" y="5974358"/>
                <a:ext cx="381003"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1342354</xdr:colOff>
          <xdr:row>31</xdr:row>
          <xdr:rowOff>65463</xdr:rowOff>
        </xdr:from>
        <xdr:to>
          <xdr:col>2</xdr:col>
          <xdr:colOff>151791</xdr:colOff>
          <xdr:row>37</xdr:row>
          <xdr:rowOff>304800</xdr:rowOff>
        </xdr:to>
        <xdr:grpSp>
          <xdr:nvGrpSpPr>
            <xdr:cNvPr id="8" name="Group 7">
              <a:extLst>
                <a:ext uri="{FF2B5EF4-FFF2-40B4-BE49-F238E27FC236}">
                  <a16:creationId xmlns:a16="http://schemas.microsoft.com/office/drawing/2014/main" id="{00000000-0008-0000-0300-000008000000}"/>
                </a:ext>
              </a:extLst>
            </xdr:cNvPr>
            <xdr:cNvGrpSpPr/>
          </xdr:nvGrpSpPr>
          <xdr:grpSpPr>
            <a:xfrm>
              <a:off x="1765687" y="17718463"/>
              <a:ext cx="386354" cy="2144337"/>
              <a:chOff x="1770979" y="17753396"/>
              <a:chExt cx="381062" cy="2125278"/>
            </a:xfrm>
          </xdr:grpSpPr>
          <xdr:sp macro="" textlink="">
            <xdr:nvSpPr>
              <xdr:cNvPr id="19468" name="Check Box 12" descr="&#10;" hidden="1">
                <a:extLst>
                  <a:ext uri="{63B3BB69-23CF-44E3-9099-C40C66FF867C}">
                    <a14:compatExt spid="_x0000_s19468"/>
                  </a:ext>
                  <a:ext uri="{FF2B5EF4-FFF2-40B4-BE49-F238E27FC236}">
                    <a16:creationId xmlns:a16="http://schemas.microsoft.com/office/drawing/2014/main" id="{00000000-0008-0000-0300-00000C4C0000}"/>
                  </a:ext>
                </a:extLst>
              </xdr:cNvPr>
              <xdr:cNvSpPr/>
            </xdr:nvSpPr>
            <xdr:spPr bwMode="auto">
              <a:xfrm>
                <a:off x="1771349" y="17753396"/>
                <a:ext cx="370800" cy="208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9" name="Check Box 13" descr="&#10;" hidden="1">
                <a:extLst>
                  <a:ext uri="{63B3BB69-23CF-44E3-9099-C40C66FF867C}">
                    <a14:compatExt spid="_x0000_s19469"/>
                  </a:ext>
                  <a:ext uri="{FF2B5EF4-FFF2-40B4-BE49-F238E27FC236}">
                    <a16:creationId xmlns:a16="http://schemas.microsoft.com/office/drawing/2014/main" id="{00000000-0008-0000-0300-00000D4C0000}"/>
                  </a:ext>
                </a:extLst>
              </xdr:cNvPr>
              <xdr:cNvSpPr/>
            </xdr:nvSpPr>
            <xdr:spPr bwMode="auto">
              <a:xfrm>
                <a:off x="1780507" y="18058376"/>
                <a:ext cx="371534" cy="209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Check Box 14" descr="&#10;" hidden="1">
                <a:extLst>
                  <a:ext uri="{63B3BB69-23CF-44E3-9099-C40C66FF867C}">
                    <a14:compatExt spid="_x0000_s19470"/>
                  </a:ext>
                  <a:ext uri="{FF2B5EF4-FFF2-40B4-BE49-F238E27FC236}">
                    <a16:creationId xmlns:a16="http://schemas.microsoft.com/office/drawing/2014/main" id="{00000000-0008-0000-0300-00000E4C0000}"/>
                  </a:ext>
                </a:extLst>
              </xdr:cNvPr>
              <xdr:cNvSpPr/>
            </xdr:nvSpPr>
            <xdr:spPr bwMode="auto">
              <a:xfrm>
                <a:off x="1770982" y="18354493"/>
                <a:ext cx="371534" cy="218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1" name="Check Box 15" descr="&#10;" hidden="1">
                <a:extLst>
                  <a:ext uri="{63B3BB69-23CF-44E3-9099-C40C66FF867C}">
                    <a14:compatExt spid="_x0000_s19471"/>
                  </a:ext>
                  <a:ext uri="{FF2B5EF4-FFF2-40B4-BE49-F238E27FC236}">
                    <a16:creationId xmlns:a16="http://schemas.microsoft.com/office/drawing/2014/main" id="{00000000-0008-0000-0300-00000F4C0000}"/>
                  </a:ext>
                </a:extLst>
              </xdr:cNvPr>
              <xdr:cNvSpPr/>
            </xdr:nvSpPr>
            <xdr:spPr bwMode="auto">
              <a:xfrm>
                <a:off x="1780507" y="18669659"/>
                <a:ext cx="371534" cy="218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2" name="Check Box 16" descr="&#10;" hidden="1">
                <a:extLst>
                  <a:ext uri="{63B3BB69-23CF-44E3-9099-C40C66FF867C}">
                    <a14:compatExt spid="_x0000_s19472"/>
                  </a:ext>
                  <a:ext uri="{FF2B5EF4-FFF2-40B4-BE49-F238E27FC236}">
                    <a16:creationId xmlns:a16="http://schemas.microsoft.com/office/drawing/2014/main" id="{00000000-0008-0000-0300-0000104C0000}"/>
                  </a:ext>
                </a:extLst>
              </xdr:cNvPr>
              <xdr:cNvSpPr/>
            </xdr:nvSpPr>
            <xdr:spPr bwMode="auto">
              <a:xfrm>
                <a:off x="1770979" y="18994350"/>
                <a:ext cx="371540" cy="209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4" name="Check Box 18" descr="&#10;" hidden="1">
                <a:extLst>
                  <a:ext uri="{63B3BB69-23CF-44E3-9099-C40C66FF867C}">
                    <a14:compatExt spid="_x0000_s19474"/>
                  </a:ext>
                  <a:ext uri="{FF2B5EF4-FFF2-40B4-BE49-F238E27FC236}">
                    <a16:creationId xmlns:a16="http://schemas.microsoft.com/office/drawing/2014/main" id="{00000000-0008-0000-0300-0000124C0000}"/>
                  </a:ext>
                </a:extLst>
              </xdr:cNvPr>
              <xdr:cNvSpPr/>
            </xdr:nvSpPr>
            <xdr:spPr bwMode="auto">
              <a:xfrm>
                <a:off x="1771012" y="19252367"/>
                <a:ext cx="371475" cy="3113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300-0000144C0000}"/>
                  </a:ext>
                </a:extLst>
              </xdr:cNvPr>
              <xdr:cNvSpPr/>
            </xdr:nvSpPr>
            <xdr:spPr bwMode="auto">
              <a:xfrm>
                <a:off x="1771012" y="19574226"/>
                <a:ext cx="333375" cy="3044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1466850</xdr:colOff>
          <xdr:row>156</xdr:row>
          <xdr:rowOff>0</xdr:rowOff>
        </xdr:from>
        <xdr:to>
          <xdr:col>4</xdr:col>
          <xdr:colOff>276225</xdr:colOff>
          <xdr:row>156</xdr:row>
          <xdr:rowOff>0</xdr:rowOff>
        </xdr:to>
        <xdr:grpSp>
          <xdr:nvGrpSpPr>
            <xdr:cNvPr id="19523" name="Group 67">
              <a:extLst>
                <a:ext uri="{FF2B5EF4-FFF2-40B4-BE49-F238E27FC236}">
                  <a16:creationId xmlns:a16="http://schemas.microsoft.com/office/drawing/2014/main" id="{00000000-0008-0000-0300-0000434C0000}"/>
                </a:ext>
              </a:extLst>
            </xdr:cNvPr>
            <xdr:cNvGrpSpPr>
              <a:grpSpLocks/>
            </xdr:cNvGrpSpPr>
          </xdr:nvGrpSpPr>
          <xdr:grpSpPr bwMode="auto">
            <a:xfrm>
              <a:off x="5044017" y="81280000"/>
              <a:ext cx="386291" cy="0"/>
              <a:chOff x="17707" y="0"/>
              <a:chExt cx="5414325" cy="81280000"/>
            </a:xfrm>
          </xdr:grpSpPr>
          <xdr:sp macro="" textlink="">
            <xdr:nvSpPr>
              <xdr:cNvPr id="19491" name="Check Box 35" descr="&#10;" hidden="1">
                <a:extLst>
                  <a:ext uri="{63B3BB69-23CF-44E3-9099-C40C66FF867C}">
                    <a14:compatExt spid="_x0000_s19491"/>
                  </a:ext>
                  <a:ext uri="{FF2B5EF4-FFF2-40B4-BE49-F238E27FC236}">
                    <a16:creationId xmlns:a16="http://schemas.microsoft.com/office/drawing/2014/main" id="{00000000-0008-0000-0300-0000234C0000}"/>
                  </a:ext>
                </a:extLst>
              </xdr:cNvPr>
              <xdr:cNvSpPr/>
            </xdr:nvSpPr>
            <xdr:spPr bwMode="auto">
              <a:xfrm>
                <a:off x="5428326" y="81280000"/>
                <a:ext cx="37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92" name="Check Box 36" descr="&#10;" hidden="1">
                <a:extLst>
                  <a:ext uri="{63B3BB69-23CF-44E3-9099-C40C66FF867C}">
                    <a14:compatExt spid="_x0000_s19492"/>
                  </a:ext>
                  <a:ext uri="{FF2B5EF4-FFF2-40B4-BE49-F238E27FC236}">
                    <a16:creationId xmlns:a16="http://schemas.microsoft.com/office/drawing/2014/main" id="{00000000-0008-0000-0300-0000244C0000}"/>
                  </a:ext>
                </a:extLst>
              </xdr:cNvPr>
              <xdr:cNvSpPr/>
            </xdr:nvSpPr>
            <xdr:spPr bwMode="auto">
              <a:xfrm>
                <a:off x="5428318" y="81280000"/>
                <a:ext cx="371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93" name="Check Box 37" descr="&#10;" hidden="1">
                <a:extLst>
                  <a:ext uri="{63B3BB69-23CF-44E3-9099-C40C66FF867C}">
                    <a14:compatExt spid="_x0000_s19493"/>
                  </a:ext>
                  <a:ext uri="{FF2B5EF4-FFF2-40B4-BE49-F238E27FC236}">
                    <a16:creationId xmlns:a16="http://schemas.microsoft.com/office/drawing/2014/main" id="{00000000-0008-0000-0300-0000254C0000}"/>
                  </a:ext>
                </a:extLst>
              </xdr:cNvPr>
              <xdr:cNvSpPr/>
            </xdr:nvSpPr>
            <xdr:spPr bwMode="auto">
              <a:xfrm>
                <a:off x="5428318" y="81280000"/>
                <a:ext cx="371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94" name="Check Box 38" descr="&#10;" hidden="1">
                <a:extLst>
                  <a:ext uri="{63B3BB69-23CF-44E3-9099-C40C66FF867C}">
                    <a14:compatExt spid="_x0000_s19494"/>
                  </a:ext>
                  <a:ext uri="{FF2B5EF4-FFF2-40B4-BE49-F238E27FC236}">
                    <a16:creationId xmlns:a16="http://schemas.microsoft.com/office/drawing/2014/main" id="{00000000-0008-0000-0300-0000264C0000}"/>
                  </a:ext>
                </a:extLst>
              </xdr:cNvPr>
              <xdr:cNvSpPr/>
            </xdr:nvSpPr>
            <xdr:spPr bwMode="auto">
              <a:xfrm>
                <a:off x="5428318" y="81280000"/>
                <a:ext cx="371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95" name="Check Box 39" descr="&#10;" hidden="1">
                <a:extLst>
                  <a:ext uri="{63B3BB69-23CF-44E3-9099-C40C66FF867C}">
                    <a14:compatExt spid="_x0000_s19495"/>
                  </a:ext>
                  <a:ext uri="{FF2B5EF4-FFF2-40B4-BE49-F238E27FC236}">
                    <a16:creationId xmlns:a16="http://schemas.microsoft.com/office/drawing/2014/main" id="{00000000-0008-0000-0300-0000274C0000}"/>
                  </a:ext>
                </a:extLst>
              </xdr:cNvPr>
              <xdr:cNvSpPr/>
            </xdr:nvSpPr>
            <xdr:spPr bwMode="auto">
              <a:xfrm>
                <a:off x="5428318" y="81280000"/>
                <a:ext cx="371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96" name="Check Box 40" descr="&#10;" hidden="1">
                <a:extLst>
                  <a:ext uri="{63B3BB69-23CF-44E3-9099-C40C66FF867C}">
                    <a14:compatExt spid="_x0000_s19496"/>
                  </a:ext>
                  <a:ext uri="{FF2B5EF4-FFF2-40B4-BE49-F238E27FC236}">
                    <a16:creationId xmlns:a16="http://schemas.microsoft.com/office/drawing/2014/main" id="{00000000-0008-0000-0300-0000284C0000}"/>
                  </a:ext>
                </a:extLst>
              </xdr:cNvPr>
              <xdr:cNvSpPr/>
            </xdr:nvSpPr>
            <xdr:spPr bwMode="auto">
              <a:xfrm>
                <a:off x="5428318" y="81280000"/>
                <a:ext cx="371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300-0000294C0000}"/>
                  </a:ext>
                </a:extLst>
              </xdr:cNvPr>
              <xdr:cNvSpPr/>
            </xdr:nvSpPr>
            <xdr:spPr bwMode="auto">
              <a:xfrm>
                <a:off x="17707" y="0"/>
                <a:ext cx="332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103981</xdr:colOff>
      <xdr:row>8</xdr:row>
      <xdr:rowOff>80964</xdr:rowOff>
    </xdr:from>
    <xdr:to>
      <xdr:col>11</xdr:col>
      <xdr:colOff>664897</xdr:colOff>
      <xdr:row>8</xdr:row>
      <xdr:rowOff>3286124</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84666</xdr:colOff>
      <xdr:row>22</xdr:row>
      <xdr:rowOff>125866</xdr:rowOff>
    </xdr:from>
    <xdr:to>
      <xdr:col>11</xdr:col>
      <xdr:colOff>628649</xdr:colOff>
      <xdr:row>22</xdr:row>
      <xdr:rowOff>3321844</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50</xdr:row>
      <xdr:rowOff>104774</xdr:rowOff>
    </xdr:from>
    <xdr:to>
      <xdr:col>11</xdr:col>
      <xdr:colOff>628650</xdr:colOff>
      <xdr:row>50</xdr:row>
      <xdr:rowOff>3321843</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64</xdr:row>
      <xdr:rowOff>105454</xdr:rowOff>
    </xdr:from>
    <xdr:to>
      <xdr:col>11</xdr:col>
      <xdr:colOff>609600</xdr:colOff>
      <xdr:row>64</xdr:row>
      <xdr:rowOff>3309937</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95249</xdr:colOff>
      <xdr:row>36</xdr:row>
      <xdr:rowOff>95251</xdr:rowOff>
    </xdr:from>
    <xdr:to>
      <xdr:col>11</xdr:col>
      <xdr:colOff>638174</xdr:colOff>
      <xdr:row>36</xdr:row>
      <xdr:rowOff>3105150</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74082</xdr:colOff>
      <xdr:row>8</xdr:row>
      <xdr:rowOff>104777</xdr:rowOff>
    </xdr:from>
    <xdr:to>
      <xdr:col>24</xdr:col>
      <xdr:colOff>647699</xdr:colOff>
      <xdr:row>8</xdr:row>
      <xdr:rowOff>3309937</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95249</xdr:colOff>
      <xdr:row>22</xdr:row>
      <xdr:rowOff>125865</xdr:rowOff>
    </xdr:from>
    <xdr:to>
      <xdr:col>24</xdr:col>
      <xdr:colOff>608011</xdr:colOff>
      <xdr:row>22</xdr:row>
      <xdr:rowOff>3321844</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95250</xdr:colOff>
      <xdr:row>50</xdr:row>
      <xdr:rowOff>104776</xdr:rowOff>
    </xdr:from>
    <xdr:to>
      <xdr:col>24</xdr:col>
      <xdr:colOff>609599</xdr:colOff>
      <xdr:row>50</xdr:row>
      <xdr:rowOff>3321844</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84666</xdr:colOff>
      <xdr:row>64</xdr:row>
      <xdr:rowOff>105454</xdr:rowOff>
    </xdr:from>
    <xdr:to>
      <xdr:col>24</xdr:col>
      <xdr:colOff>624417</xdr:colOff>
      <xdr:row>64</xdr:row>
      <xdr:rowOff>3321844</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114300</xdr:colOff>
      <xdr:row>36</xdr:row>
      <xdr:rowOff>95251</xdr:rowOff>
    </xdr:from>
    <xdr:to>
      <xdr:col>24</xdr:col>
      <xdr:colOff>628649</xdr:colOff>
      <xdr:row>36</xdr:row>
      <xdr:rowOff>3124201</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114300</xdr:colOff>
      <xdr:row>9</xdr:row>
      <xdr:rowOff>114300</xdr:rowOff>
    </xdr:from>
    <xdr:to>
      <xdr:col>24</xdr:col>
      <xdr:colOff>609600</xdr:colOff>
      <xdr:row>9</xdr:row>
      <xdr:rowOff>2943225</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76200</xdr:colOff>
      <xdr:row>18</xdr:row>
      <xdr:rowOff>114300</xdr:rowOff>
    </xdr:from>
    <xdr:to>
      <xdr:col>24</xdr:col>
      <xdr:colOff>609600</xdr:colOff>
      <xdr:row>18</xdr:row>
      <xdr:rowOff>2962275</xdr:rowOff>
    </xdr:to>
    <xdr:graphicFrame macro="">
      <xdr:nvGraphicFramePr>
        <xdr:cNvPr id="8" name="Chart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95250</xdr:colOff>
      <xdr:row>27</xdr:row>
      <xdr:rowOff>114300</xdr:rowOff>
    </xdr:from>
    <xdr:to>
      <xdr:col>24</xdr:col>
      <xdr:colOff>609600</xdr:colOff>
      <xdr:row>27</xdr:row>
      <xdr:rowOff>2943225</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333376</xdr:colOff>
      <xdr:row>36</xdr:row>
      <xdr:rowOff>114300</xdr:rowOff>
    </xdr:from>
    <xdr:to>
      <xdr:col>24</xdr:col>
      <xdr:colOff>609600</xdr:colOff>
      <xdr:row>36</xdr:row>
      <xdr:rowOff>2933700</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95250</xdr:colOff>
      <xdr:row>45</xdr:row>
      <xdr:rowOff>114300</xdr:rowOff>
    </xdr:from>
    <xdr:to>
      <xdr:col>24</xdr:col>
      <xdr:colOff>609599</xdr:colOff>
      <xdr:row>45</xdr:row>
      <xdr:rowOff>2933700</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84667</xdr:colOff>
      <xdr:row>54</xdr:row>
      <xdr:rowOff>95250</xdr:rowOff>
    </xdr:from>
    <xdr:to>
      <xdr:col>24</xdr:col>
      <xdr:colOff>599016</xdr:colOff>
      <xdr:row>54</xdr:row>
      <xdr:rowOff>2914650</xdr:rowOff>
    </xdr:to>
    <xdr:graphicFrame macro="">
      <xdr:nvGraphicFramePr>
        <xdr:cNvPr id="12" name="Chart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114300</xdr:colOff>
      <xdr:row>9</xdr:row>
      <xdr:rowOff>114300</xdr:rowOff>
    </xdr:from>
    <xdr:to>
      <xdr:col>11</xdr:col>
      <xdr:colOff>609600</xdr:colOff>
      <xdr:row>9</xdr:row>
      <xdr:rowOff>2943225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76200</xdr:colOff>
      <xdr:row>18</xdr:row>
      <xdr:rowOff>114300</xdr:rowOff>
    </xdr:from>
    <xdr:to>
      <xdr:col>11</xdr:col>
      <xdr:colOff>609600</xdr:colOff>
      <xdr:row>18</xdr:row>
      <xdr:rowOff>2962275</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95250</xdr:colOff>
      <xdr:row>27</xdr:row>
      <xdr:rowOff>114300</xdr:rowOff>
    </xdr:from>
    <xdr:to>
      <xdr:col>11</xdr:col>
      <xdr:colOff>609600</xdr:colOff>
      <xdr:row>27</xdr:row>
      <xdr:rowOff>2943225</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333376</xdr:colOff>
      <xdr:row>36</xdr:row>
      <xdr:rowOff>114300</xdr:rowOff>
    </xdr:from>
    <xdr:to>
      <xdr:col>11</xdr:col>
      <xdr:colOff>609600</xdr:colOff>
      <xdr:row>36</xdr:row>
      <xdr:rowOff>2933700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95250</xdr:colOff>
      <xdr:row>45</xdr:row>
      <xdr:rowOff>114300</xdr:rowOff>
    </xdr:from>
    <xdr:to>
      <xdr:col>11</xdr:col>
      <xdr:colOff>609599</xdr:colOff>
      <xdr:row>45</xdr:row>
      <xdr:rowOff>2933700</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84667</xdr:colOff>
      <xdr:row>54</xdr:row>
      <xdr:rowOff>95250</xdr:rowOff>
    </xdr:from>
    <xdr:to>
      <xdr:col>11</xdr:col>
      <xdr:colOff>599016</xdr:colOff>
      <xdr:row>54</xdr:row>
      <xdr:rowOff>2914650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404743</xdr:colOff>
          <xdr:row>93</xdr:row>
          <xdr:rowOff>10822</xdr:rowOff>
        </xdr:from>
        <xdr:to>
          <xdr:col>6</xdr:col>
          <xdr:colOff>13423</xdr:colOff>
          <xdr:row>97</xdr:row>
          <xdr:rowOff>248513</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4007838" y="56705739"/>
              <a:ext cx="328347" cy="1253691"/>
              <a:chOff x="4036868" y="35863603"/>
              <a:chExt cx="338799" cy="1281284"/>
            </a:xfrm>
          </xdr:grpSpPr>
          <xdr:sp macro="" textlink="">
            <xdr:nvSpPr>
              <xdr:cNvPr id="22532" name="Check Box 4" descr="&#10;" hidden="1">
                <a:extLst>
                  <a:ext uri="{63B3BB69-23CF-44E3-9099-C40C66FF867C}">
                    <a14:compatExt spid="_x0000_s22532"/>
                  </a:ext>
                  <a:ext uri="{FF2B5EF4-FFF2-40B4-BE49-F238E27FC236}">
                    <a16:creationId xmlns:a16="http://schemas.microsoft.com/office/drawing/2014/main" id="{00000000-0008-0000-0600-000004580000}"/>
                  </a:ext>
                </a:extLst>
              </xdr:cNvPr>
              <xdr:cNvSpPr/>
            </xdr:nvSpPr>
            <xdr:spPr bwMode="auto">
              <a:xfrm>
                <a:off x="4045474" y="36176466"/>
                <a:ext cx="190500" cy="1502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33" name="Check Box 5" descr="&#10;" hidden="1">
                <a:extLst>
                  <a:ext uri="{63B3BB69-23CF-44E3-9099-C40C66FF867C}">
                    <a14:compatExt spid="_x0000_s22533"/>
                  </a:ext>
                  <a:ext uri="{FF2B5EF4-FFF2-40B4-BE49-F238E27FC236}">
                    <a16:creationId xmlns:a16="http://schemas.microsoft.com/office/drawing/2014/main" id="{00000000-0008-0000-0600-000005580000}"/>
                  </a:ext>
                </a:extLst>
              </xdr:cNvPr>
              <xdr:cNvSpPr/>
            </xdr:nvSpPr>
            <xdr:spPr bwMode="auto">
              <a:xfrm>
                <a:off x="4053288" y="35863603"/>
                <a:ext cx="322379" cy="259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34" name="Check Box 6" descr="&#10;" hidden="1">
                <a:extLst>
                  <a:ext uri="{63B3BB69-23CF-44E3-9099-C40C66FF867C}">
                    <a14:compatExt spid="_x0000_s22534"/>
                  </a:ext>
                  <a:ext uri="{FF2B5EF4-FFF2-40B4-BE49-F238E27FC236}">
                    <a16:creationId xmlns:a16="http://schemas.microsoft.com/office/drawing/2014/main" id="{00000000-0008-0000-0600-000006580000}"/>
                  </a:ext>
                </a:extLst>
              </xdr:cNvPr>
              <xdr:cNvSpPr/>
            </xdr:nvSpPr>
            <xdr:spPr bwMode="auto">
              <a:xfrm>
                <a:off x="4036868" y="36373378"/>
                <a:ext cx="327314" cy="259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35" name="Check Box 7" descr="&#10;" hidden="1">
                <a:extLst>
                  <a:ext uri="{63B3BB69-23CF-44E3-9099-C40C66FF867C}">
                    <a14:compatExt spid="_x0000_s22535"/>
                  </a:ext>
                  <a:ext uri="{FF2B5EF4-FFF2-40B4-BE49-F238E27FC236}">
                    <a16:creationId xmlns:a16="http://schemas.microsoft.com/office/drawing/2014/main" id="{00000000-0008-0000-0600-000007580000}"/>
                  </a:ext>
                </a:extLst>
              </xdr:cNvPr>
              <xdr:cNvSpPr/>
            </xdr:nvSpPr>
            <xdr:spPr bwMode="auto">
              <a:xfrm>
                <a:off x="4036868" y="36634016"/>
                <a:ext cx="327314" cy="259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36" name="Check Box 8" descr="&#10;" hidden="1">
                <a:extLst>
                  <a:ext uri="{63B3BB69-23CF-44E3-9099-C40C66FF867C}">
                    <a14:compatExt spid="_x0000_s22536"/>
                  </a:ext>
                  <a:ext uri="{FF2B5EF4-FFF2-40B4-BE49-F238E27FC236}">
                    <a16:creationId xmlns:a16="http://schemas.microsoft.com/office/drawing/2014/main" id="{00000000-0008-0000-0600-000008580000}"/>
                  </a:ext>
                </a:extLst>
              </xdr:cNvPr>
              <xdr:cNvSpPr/>
            </xdr:nvSpPr>
            <xdr:spPr bwMode="auto">
              <a:xfrm>
                <a:off x="4046393" y="36885116"/>
                <a:ext cx="317789" cy="2597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0</xdr:col>
      <xdr:colOff>103981</xdr:colOff>
      <xdr:row>143</xdr:row>
      <xdr:rowOff>85726</xdr:rowOff>
    </xdr:from>
    <xdr:to>
      <xdr:col>11</xdr:col>
      <xdr:colOff>598715</xdr:colOff>
      <xdr:row>143</xdr:row>
      <xdr:rowOff>3578679</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84666</xdr:colOff>
      <xdr:row>158</xdr:row>
      <xdr:rowOff>125866</xdr:rowOff>
    </xdr:from>
    <xdr:to>
      <xdr:col>11</xdr:col>
      <xdr:colOff>628649</xdr:colOff>
      <xdr:row>158</xdr:row>
      <xdr:rowOff>3714750</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188</xdr:row>
      <xdr:rowOff>104774</xdr:rowOff>
    </xdr:from>
    <xdr:to>
      <xdr:col>11</xdr:col>
      <xdr:colOff>628650</xdr:colOff>
      <xdr:row>188</xdr:row>
      <xdr:rowOff>3321843</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203</xdr:row>
      <xdr:rowOff>105454</xdr:rowOff>
    </xdr:from>
    <xdr:to>
      <xdr:col>11</xdr:col>
      <xdr:colOff>609600</xdr:colOff>
      <xdr:row>203</xdr:row>
      <xdr:rowOff>3537857</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95249</xdr:colOff>
      <xdr:row>173</xdr:row>
      <xdr:rowOff>95251</xdr:rowOff>
    </xdr:from>
    <xdr:to>
      <xdr:col>11</xdr:col>
      <xdr:colOff>638174</xdr:colOff>
      <xdr:row>173</xdr:row>
      <xdr:rowOff>3755572</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74082</xdr:colOff>
      <xdr:row>221</xdr:row>
      <xdr:rowOff>104777</xdr:rowOff>
    </xdr:from>
    <xdr:to>
      <xdr:col>11</xdr:col>
      <xdr:colOff>647699</xdr:colOff>
      <xdr:row>221</xdr:row>
      <xdr:rowOff>3309937</xdr:rowOff>
    </xdr:to>
    <xdr:graphicFrame macro="">
      <xdr:nvGraphicFramePr>
        <xdr:cNvPr id="28" name="Chart 27">
          <a:extLst>
            <a:ext uri="{FF2B5EF4-FFF2-40B4-BE49-F238E27FC236}">
              <a16:creationId xmlns:a16="http://schemas.microsoft.com/office/drawing/2014/main" id="{00000000-0008-0000-06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95249</xdr:colOff>
      <xdr:row>236</xdr:row>
      <xdr:rowOff>125865</xdr:rowOff>
    </xdr:from>
    <xdr:to>
      <xdr:col>11</xdr:col>
      <xdr:colOff>608011</xdr:colOff>
      <xdr:row>236</xdr:row>
      <xdr:rowOff>3755571</xdr:rowOff>
    </xdr:to>
    <xdr:graphicFrame macro="">
      <xdr:nvGraphicFramePr>
        <xdr:cNvPr id="29" name="Chart 28">
          <a:extLst>
            <a:ext uri="{FF2B5EF4-FFF2-40B4-BE49-F238E27FC236}">
              <a16:creationId xmlns:a16="http://schemas.microsoft.com/office/drawing/2014/main"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95250</xdr:colOff>
      <xdr:row>266</xdr:row>
      <xdr:rowOff>104776</xdr:rowOff>
    </xdr:from>
    <xdr:to>
      <xdr:col>11</xdr:col>
      <xdr:colOff>609599</xdr:colOff>
      <xdr:row>266</xdr:row>
      <xdr:rowOff>3321844</xdr:rowOff>
    </xdr:to>
    <xdr:graphicFrame macro="">
      <xdr:nvGraphicFramePr>
        <xdr:cNvPr id="30" name="Chart 29">
          <a:extLst>
            <a:ext uri="{FF2B5EF4-FFF2-40B4-BE49-F238E27FC236}">
              <a16:creationId xmlns:a16="http://schemas.microsoft.com/office/drawing/2014/main"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84666</xdr:colOff>
      <xdr:row>281</xdr:row>
      <xdr:rowOff>105454</xdr:rowOff>
    </xdr:from>
    <xdr:to>
      <xdr:col>11</xdr:col>
      <xdr:colOff>624417</xdr:colOff>
      <xdr:row>281</xdr:row>
      <xdr:rowOff>3321844</xdr:rowOff>
    </xdr:to>
    <xdr:graphicFrame macro="">
      <xdr:nvGraphicFramePr>
        <xdr:cNvPr id="31" name="Chart 30">
          <a:extLst>
            <a:ext uri="{FF2B5EF4-FFF2-40B4-BE49-F238E27FC236}">
              <a16:creationId xmlns:a16="http://schemas.microsoft.com/office/drawing/2014/main" id="{00000000-0008-0000-06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114300</xdr:colOff>
      <xdr:row>251</xdr:row>
      <xdr:rowOff>95250</xdr:rowOff>
    </xdr:from>
    <xdr:to>
      <xdr:col>11</xdr:col>
      <xdr:colOff>628649</xdr:colOff>
      <xdr:row>251</xdr:row>
      <xdr:rowOff>3755571</xdr:rowOff>
    </xdr:to>
    <xdr:graphicFrame macro="">
      <xdr:nvGraphicFramePr>
        <xdr:cNvPr id="32" name="Chart 31">
          <a:extLst>
            <a:ext uri="{FF2B5EF4-FFF2-40B4-BE49-F238E27FC236}">
              <a16:creationId xmlns:a16="http://schemas.microsoft.com/office/drawing/2014/main" id="{00000000-0008-0000-06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26.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0"/>
  <sheetViews>
    <sheetView showGridLines="0" tabSelected="1" zoomScale="90" zoomScaleNormal="90" zoomScaleSheetLayoutView="100" zoomScalePageLayoutView="90" workbookViewId="0">
      <selection activeCell="A13" sqref="A13"/>
    </sheetView>
  </sheetViews>
  <sheetFormatPr defaultColWidth="9" defaultRowHeight="14.25" x14ac:dyDescent="0.45"/>
  <cols>
    <col min="1" max="1" width="115" style="141" customWidth="1"/>
    <col min="2" max="12" width="9.3984375" style="141" customWidth="1"/>
    <col min="13" max="13" width="9.3984375" style="10" customWidth="1"/>
    <col min="14" max="16384" width="9" style="10"/>
  </cols>
  <sheetData>
    <row r="1" spans="1:12" s="133" customFormat="1" ht="30" customHeight="1" x14ac:dyDescent="0.45">
      <c r="A1" s="132"/>
      <c r="B1" s="132"/>
      <c r="C1" s="132"/>
      <c r="D1" s="132"/>
      <c r="E1" s="132"/>
      <c r="F1" s="132"/>
      <c r="G1" s="132"/>
      <c r="H1" s="132"/>
      <c r="I1" s="132"/>
      <c r="J1" s="132"/>
      <c r="K1" s="132"/>
      <c r="L1" s="132"/>
    </row>
    <row r="2" spans="1:12" s="133" customFormat="1" ht="30" customHeight="1" x14ac:dyDescent="0.45">
      <c r="A2" s="132"/>
      <c r="B2" s="132"/>
      <c r="C2" s="132"/>
      <c r="D2" s="132"/>
      <c r="E2" s="132"/>
      <c r="F2" s="132"/>
      <c r="G2" s="132"/>
      <c r="H2" s="132"/>
      <c r="I2" s="132"/>
      <c r="J2" s="132"/>
      <c r="K2" s="132"/>
      <c r="L2" s="132"/>
    </row>
    <row r="3" spans="1:12" s="133" customFormat="1" ht="30" customHeight="1" x14ac:dyDescent="0.45">
      <c r="A3" s="134" t="s">
        <v>103</v>
      </c>
      <c r="B3" s="135"/>
      <c r="C3" s="135"/>
      <c r="D3" s="135"/>
      <c r="E3" s="135"/>
      <c r="F3" s="135"/>
      <c r="G3" s="135"/>
      <c r="H3" s="135"/>
      <c r="I3" s="135"/>
      <c r="J3" s="135"/>
      <c r="K3" s="135"/>
      <c r="L3" s="135"/>
    </row>
    <row r="4" spans="1:12" s="133" customFormat="1" ht="30" customHeight="1" x14ac:dyDescent="0.45">
      <c r="A4" s="134" t="s">
        <v>104</v>
      </c>
      <c r="B4" s="135"/>
      <c r="C4" s="135"/>
      <c r="D4" s="135"/>
      <c r="E4" s="135"/>
      <c r="F4" s="135"/>
      <c r="G4" s="135"/>
      <c r="H4" s="135"/>
      <c r="I4" s="135"/>
      <c r="J4" s="135"/>
      <c r="K4" s="135"/>
      <c r="L4" s="135"/>
    </row>
    <row r="5" spans="1:12" s="133" customFormat="1" ht="30" customHeight="1" x14ac:dyDescent="0.45">
      <c r="A5" s="135"/>
      <c r="B5" s="135"/>
      <c r="C5" s="135"/>
      <c r="D5" s="135"/>
      <c r="E5" s="135"/>
      <c r="F5" s="135"/>
      <c r="G5" s="135"/>
      <c r="H5" s="135"/>
      <c r="I5" s="135"/>
      <c r="J5" s="135"/>
      <c r="K5" s="135"/>
      <c r="L5" s="135"/>
    </row>
    <row r="6" spans="1:12" s="133" customFormat="1" ht="30" customHeight="1" x14ac:dyDescent="0.45">
      <c r="A6" s="135"/>
      <c r="B6" s="135"/>
      <c r="C6" s="135"/>
      <c r="D6" s="135"/>
      <c r="E6" s="135"/>
      <c r="F6" s="135"/>
      <c r="G6" s="135"/>
      <c r="H6" s="135"/>
      <c r="I6" s="135"/>
      <c r="J6" s="135"/>
      <c r="K6" s="135"/>
      <c r="L6" s="135"/>
    </row>
    <row r="7" spans="1:12" s="133" customFormat="1" ht="30" customHeight="1" x14ac:dyDescent="0.45">
      <c r="A7" s="132"/>
      <c r="B7" s="132"/>
      <c r="C7" s="132"/>
      <c r="D7" s="132"/>
      <c r="E7" s="132"/>
      <c r="F7" s="132"/>
      <c r="G7" s="132"/>
      <c r="H7" s="132"/>
      <c r="I7" s="132"/>
      <c r="J7" s="132"/>
      <c r="K7" s="132"/>
      <c r="L7" s="132"/>
    </row>
    <row r="8" spans="1:12" s="133" customFormat="1" ht="30" customHeight="1" x14ac:dyDescent="0.45">
      <c r="A8" s="15" t="s">
        <v>247</v>
      </c>
      <c r="B8" s="136"/>
      <c r="C8" s="136"/>
      <c r="D8" s="136"/>
      <c r="E8" s="136"/>
      <c r="F8" s="136"/>
      <c r="G8" s="136"/>
      <c r="H8" s="136"/>
      <c r="I8" s="136"/>
      <c r="J8" s="136"/>
      <c r="K8" s="136"/>
      <c r="L8" s="136"/>
    </row>
    <row r="9" spans="1:12" s="133" customFormat="1" ht="30" customHeight="1" x14ac:dyDescent="0.45">
      <c r="A9" s="137" t="s">
        <v>290</v>
      </c>
      <c r="B9" s="136"/>
      <c r="C9" s="136"/>
      <c r="D9" s="136"/>
      <c r="E9" s="136"/>
      <c r="F9" s="136"/>
      <c r="G9" s="136"/>
      <c r="H9" s="136"/>
      <c r="I9" s="136"/>
      <c r="J9" s="136"/>
      <c r="K9" s="136"/>
      <c r="L9" s="136"/>
    </row>
    <row r="10" spans="1:12" s="133" customFormat="1" ht="30" customHeight="1" x14ac:dyDescent="0.45">
      <c r="A10" s="136"/>
      <c r="B10" s="136"/>
      <c r="C10" s="136"/>
      <c r="D10" s="136"/>
      <c r="E10" s="136"/>
      <c r="F10" s="136"/>
      <c r="G10" s="136"/>
      <c r="H10" s="136"/>
      <c r="I10" s="136"/>
      <c r="J10" s="136"/>
      <c r="K10" s="136"/>
      <c r="L10" s="136"/>
    </row>
    <row r="11" spans="1:12" s="133" customFormat="1" ht="30" customHeight="1" x14ac:dyDescent="0.45">
      <c r="B11" s="138"/>
      <c r="C11" s="138"/>
      <c r="D11" s="138"/>
      <c r="E11" s="138"/>
      <c r="F11" s="138"/>
      <c r="G11" s="138"/>
      <c r="H11" s="138"/>
      <c r="I11" s="138"/>
      <c r="J11" s="138"/>
      <c r="K11" s="138"/>
      <c r="L11" s="138"/>
    </row>
    <row r="12" spans="1:12" s="133" customFormat="1" ht="30" customHeight="1" x14ac:dyDescent="0.45">
      <c r="A12" s="137" t="s">
        <v>73</v>
      </c>
      <c r="B12" s="138"/>
      <c r="C12" s="138"/>
      <c r="D12" s="138"/>
      <c r="E12" s="138"/>
      <c r="F12" s="138"/>
      <c r="G12" s="138"/>
      <c r="H12" s="138"/>
      <c r="I12" s="138"/>
      <c r="J12" s="138"/>
      <c r="K12" s="138"/>
      <c r="L12" s="138"/>
    </row>
    <row r="13" spans="1:12" s="133" customFormat="1" ht="30" customHeight="1" x14ac:dyDescent="0.45">
      <c r="A13" s="139"/>
      <c r="B13" s="135"/>
      <c r="C13" s="135"/>
      <c r="D13" s="135"/>
      <c r="E13" s="135"/>
      <c r="F13" s="135"/>
      <c r="G13" s="135"/>
      <c r="H13" s="135"/>
      <c r="I13" s="135"/>
      <c r="J13" s="135"/>
      <c r="K13" s="135"/>
      <c r="L13" s="135"/>
    </row>
    <row r="14" spans="1:12" s="133" customFormat="1" ht="30" customHeight="1" x14ac:dyDescent="0.45">
      <c r="A14" s="135"/>
      <c r="B14" s="135"/>
      <c r="C14" s="135"/>
      <c r="D14" s="135"/>
      <c r="E14" s="135"/>
      <c r="F14" s="135"/>
      <c r="G14" s="135"/>
      <c r="H14" s="135"/>
      <c r="I14" s="135"/>
      <c r="J14" s="135"/>
      <c r="K14" s="135"/>
      <c r="L14" s="135"/>
    </row>
    <row r="15" spans="1:12" s="133" customFormat="1" ht="30" customHeight="1" x14ac:dyDescent="0.45">
      <c r="A15" s="135"/>
      <c r="B15" s="135"/>
      <c r="C15" s="135"/>
      <c r="D15" s="135"/>
      <c r="E15" s="135"/>
      <c r="F15" s="135"/>
      <c r="G15" s="135"/>
      <c r="H15" s="135"/>
      <c r="I15" s="135"/>
      <c r="J15" s="135"/>
      <c r="K15" s="135"/>
      <c r="L15" s="135"/>
    </row>
    <row r="16" spans="1:12" s="133" customFormat="1" ht="30" customHeight="1" x14ac:dyDescent="0.45">
      <c r="A16" s="135"/>
      <c r="B16" s="135"/>
      <c r="C16" s="135"/>
      <c r="D16" s="135"/>
      <c r="E16" s="135"/>
      <c r="F16" s="135"/>
      <c r="G16" s="135"/>
      <c r="H16" s="135"/>
      <c r="I16" s="135"/>
      <c r="J16" s="135"/>
      <c r="K16" s="135"/>
      <c r="L16" s="135"/>
    </row>
    <row r="17" spans="1:12" s="133" customFormat="1" ht="30" customHeight="1" x14ac:dyDescent="0.45">
      <c r="A17" s="135"/>
      <c r="B17" s="135"/>
      <c r="C17" s="135"/>
      <c r="D17" s="135"/>
      <c r="E17" s="135"/>
      <c r="F17" s="135"/>
      <c r="G17" s="135"/>
      <c r="H17" s="135"/>
      <c r="I17" s="135"/>
      <c r="J17" s="135"/>
      <c r="K17" s="135"/>
      <c r="L17" s="135"/>
    </row>
    <row r="18" spans="1:12" s="133" customFormat="1" ht="30" customHeight="1" x14ac:dyDescent="0.45">
      <c r="A18" s="135"/>
      <c r="B18" s="135"/>
      <c r="C18" s="135"/>
      <c r="D18" s="135"/>
      <c r="E18" s="135"/>
      <c r="F18" s="135"/>
      <c r="G18" s="135"/>
      <c r="H18" s="135"/>
      <c r="I18" s="135"/>
      <c r="J18" s="135"/>
      <c r="K18" s="135"/>
      <c r="L18" s="135"/>
    </row>
    <row r="19" spans="1:12" s="133" customFormat="1" ht="30" customHeight="1" x14ac:dyDescent="0.45">
      <c r="A19" s="135"/>
      <c r="B19" s="135"/>
      <c r="C19" s="135"/>
      <c r="D19" s="135"/>
      <c r="E19" s="135"/>
      <c r="F19" s="135"/>
      <c r="G19" s="135"/>
      <c r="H19" s="135"/>
      <c r="I19" s="135"/>
      <c r="J19" s="135"/>
      <c r="K19" s="135"/>
      <c r="L19" s="135"/>
    </row>
    <row r="20" spans="1:12" s="133" customFormat="1" ht="30" customHeight="1" x14ac:dyDescent="0.45">
      <c r="A20" s="132"/>
      <c r="B20" s="132"/>
      <c r="C20" s="132"/>
      <c r="D20" s="132"/>
      <c r="E20" s="132"/>
      <c r="F20" s="132"/>
      <c r="G20" s="132"/>
      <c r="H20" s="132"/>
      <c r="I20" s="132"/>
      <c r="J20" s="132"/>
      <c r="K20" s="132"/>
      <c r="L20" s="132"/>
    </row>
    <row r="21" spans="1:12" s="133" customFormat="1" ht="30" customHeight="1" x14ac:dyDescent="0.45">
      <c r="A21" s="132"/>
      <c r="B21" s="132"/>
      <c r="C21" s="132"/>
      <c r="D21" s="132"/>
      <c r="E21" s="132"/>
      <c r="F21" s="132"/>
      <c r="G21" s="132"/>
      <c r="H21" s="132"/>
      <c r="I21" s="132"/>
      <c r="J21" s="132"/>
      <c r="K21" s="132"/>
      <c r="L21" s="132"/>
    </row>
    <row r="22" spans="1:12" s="133" customFormat="1" ht="30" customHeight="1" x14ac:dyDescent="0.45">
      <c r="A22" s="132"/>
      <c r="B22" s="132"/>
      <c r="C22" s="132"/>
      <c r="D22" s="132"/>
      <c r="E22" s="132"/>
      <c r="F22" s="132"/>
      <c r="G22" s="132"/>
      <c r="H22" s="132"/>
      <c r="I22" s="132"/>
      <c r="J22" s="132"/>
      <c r="K22" s="132"/>
      <c r="L22" s="132"/>
    </row>
    <row r="23" spans="1:12" s="133" customFormat="1" ht="30" customHeight="1" x14ac:dyDescent="0.45">
      <c r="A23" s="132"/>
      <c r="B23" s="132"/>
      <c r="C23" s="132"/>
      <c r="D23" s="132"/>
      <c r="E23" s="132"/>
      <c r="F23" s="132"/>
      <c r="G23" s="132"/>
      <c r="H23" s="132"/>
      <c r="I23" s="132"/>
      <c r="J23" s="132"/>
      <c r="K23" s="132"/>
      <c r="L23" s="132"/>
    </row>
    <row r="24" spans="1:12" s="133" customFormat="1" ht="30" customHeight="1" x14ac:dyDescent="0.45">
      <c r="A24" s="132"/>
      <c r="B24" s="132"/>
      <c r="C24" s="132"/>
      <c r="D24" s="132"/>
      <c r="E24" s="132"/>
      <c r="F24" s="132"/>
      <c r="G24" s="132"/>
      <c r="H24" s="132"/>
      <c r="I24" s="132"/>
      <c r="J24" s="132"/>
      <c r="K24" s="132"/>
      <c r="L24" s="132"/>
    </row>
    <row r="25" spans="1:12" s="133" customFormat="1" ht="30" customHeight="1" x14ac:dyDescent="0.45">
      <c r="A25" s="132"/>
      <c r="B25" s="132"/>
      <c r="C25" s="132"/>
      <c r="D25" s="132"/>
      <c r="E25" s="132"/>
      <c r="F25" s="132"/>
      <c r="G25" s="132"/>
      <c r="H25" s="132"/>
      <c r="I25" s="132"/>
      <c r="J25" s="132"/>
      <c r="K25" s="132"/>
      <c r="L25" s="132"/>
    </row>
    <row r="26" spans="1:12" s="133" customFormat="1" ht="30" customHeight="1" x14ac:dyDescent="0.45">
      <c r="A26" s="132"/>
      <c r="B26" s="132"/>
      <c r="C26" s="132"/>
      <c r="D26" s="132"/>
      <c r="E26" s="132"/>
      <c r="F26" s="132"/>
      <c r="G26" s="132"/>
      <c r="H26" s="132"/>
      <c r="I26" s="132"/>
      <c r="J26" s="132"/>
      <c r="K26" s="132"/>
      <c r="L26" s="132"/>
    </row>
    <row r="27" spans="1:12" s="133" customFormat="1" ht="30" customHeight="1" x14ac:dyDescent="0.45">
      <c r="A27" s="132"/>
      <c r="B27" s="132"/>
      <c r="C27" s="132"/>
      <c r="D27" s="132"/>
      <c r="E27" s="132"/>
      <c r="F27" s="132"/>
      <c r="G27" s="132"/>
      <c r="H27" s="132"/>
      <c r="I27" s="132"/>
      <c r="J27" s="132"/>
      <c r="K27" s="132"/>
      <c r="L27" s="132"/>
    </row>
    <row r="28" spans="1:12" s="133" customFormat="1" ht="30" customHeight="1" x14ac:dyDescent="0.45">
      <c r="A28" s="132"/>
      <c r="B28" s="132"/>
      <c r="C28" s="132"/>
      <c r="D28" s="132"/>
      <c r="E28" s="132"/>
      <c r="F28" s="132"/>
      <c r="G28" s="132"/>
      <c r="H28" s="132"/>
      <c r="I28" s="132"/>
      <c r="J28" s="132"/>
      <c r="K28" s="132"/>
      <c r="L28" s="132"/>
    </row>
    <row r="29" spans="1:12" s="133" customFormat="1" ht="30" customHeight="1" x14ac:dyDescent="0.45">
      <c r="A29" s="132"/>
      <c r="B29" s="132"/>
      <c r="C29" s="132"/>
      <c r="D29" s="132"/>
      <c r="E29" s="132"/>
      <c r="F29" s="132"/>
      <c r="G29" s="132"/>
      <c r="H29" s="132"/>
      <c r="I29" s="132"/>
      <c r="J29" s="132"/>
      <c r="K29" s="132"/>
      <c r="L29" s="132"/>
    </row>
    <row r="30" spans="1:12" x14ac:dyDescent="0.45">
      <c r="A30" s="140"/>
      <c r="B30" s="140"/>
      <c r="C30" s="140"/>
      <c r="D30" s="140"/>
      <c r="E30" s="140"/>
      <c r="F30" s="140"/>
      <c r="G30" s="140"/>
      <c r="H30" s="140"/>
      <c r="I30" s="140"/>
      <c r="J30" s="140"/>
      <c r="K30" s="140"/>
      <c r="L30" s="140"/>
    </row>
  </sheetData>
  <sheetProtection algorithmName="SHA-256" hashValue="TUl6itzL/R2RUQZ5DLyjkWDt5HbPLzeRFo9bO71rCKE=" saltValue="uXIzFwXupgQz53Lzt6/GLQ==" spinCount="100000" sheet="1" objects="1" scenarios="1"/>
  <customSheetViews>
    <customSheetView guid="{CB412FB3-64F9-4664-91B1-138D3A37FDF1}" showPageBreaks="1" showGridLines="0">
      <selection activeCell="H24" sqref="H24"/>
      <pageMargins left="0.7" right="0.7" top="0.75" bottom="0.75" header="0.3" footer="0.3"/>
      <pageSetup orientation="landscape" r:id="rId1"/>
    </customSheetView>
  </customSheetViews>
  <pageMargins left="0.7" right="0.7" top="0.75" bottom="0.75" header="0.3" footer="0.3"/>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C9E51-E67A-41BF-AEDC-4648F648DAD8}">
  <dimension ref="B1:Y20"/>
  <sheetViews>
    <sheetView topLeftCell="H1" zoomScale="120" zoomScaleNormal="120" workbookViewId="0">
      <selection activeCell="H1" sqref="H1"/>
    </sheetView>
  </sheetViews>
  <sheetFormatPr defaultRowHeight="15" x14ac:dyDescent="0.45"/>
  <cols>
    <col min="1" max="1" width="5.59765625" customWidth="1"/>
    <col min="2" max="2" width="10.33203125" style="172" bestFit="1" customWidth="1"/>
    <col min="3" max="3" width="20.59765625" style="172" customWidth="1"/>
    <col min="4" max="4" width="5.59765625" style="172" customWidth="1"/>
    <col min="5" max="7" width="20.59765625" style="172" customWidth="1"/>
    <col min="8" max="8" width="5.59765625" style="172" customWidth="1"/>
    <col min="9" max="9" width="13.265625" style="1" bestFit="1" customWidth="1"/>
    <col min="10" max="11" width="20.59765625" style="205" customWidth="1"/>
    <col min="12" max="12" width="5.59765625" style="172" customWidth="1"/>
    <col min="13" max="16" width="20.59765625" customWidth="1"/>
    <col min="17" max="17" width="5.59765625" customWidth="1"/>
    <col min="18" max="18" width="13.265625" style="1" bestFit="1" customWidth="1"/>
    <col min="19" max="20" width="20.59765625" style="205" customWidth="1"/>
    <col min="21" max="21" width="5.59765625" style="172" customWidth="1"/>
    <col min="22" max="25" width="20.59765625" customWidth="1"/>
  </cols>
  <sheetData>
    <row r="1" spans="2:25" x14ac:dyDescent="0.45">
      <c r="H1" s="250" t="s">
        <v>546</v>
      </c>
    </row>
    <row r="2" spans="2:25" x14ac:dyDescent="0.45">
      <c r="I2" s="616" t="s">
        <v>425</v>
      </c>
      <c r="J2" s="616"/>
      <c r="K2" s="616"/>
      <c r="R2" s="616" t="s">
        <v>424</v>
      </c>
      <c r="S2" s="616"/>
      <c r="T2" s="616"/>
    </row>
    <row r="3" spans="2:25" ht="60" customHeight="1" x14ac:dyDescent="0.45">
      <c r="B3" s="48" t="s">
        <v>15</v>
      </c>
      <c r="C3" s="48" t="s">
        <v>16</v>
      </c>
      <c r="E3" s="108" t="s">
        <v>218</v>
      </c>
      <c r="F3" s="108" t="s">
        <v>219</v>
      </c>
      <c r="G3" s="108" t="s">
        <v>220</v>
      </c>
      <c r="I3" s="48" t="s">
        <v>15</v>
      </c>
      <c r="J3" s="48" t="s">
        <v>16</v>
      </c>
      <c r="K3" s="50" t="s">
        <v>410</v>
      </c>
      <c r="L3" s="79"/>
      <c r="M3" s="396" t="s">
        <v>382</v>
      </c>
      <c r="N3" s="397"/>
      <c r="O3" s="397"/>
      <c r="P3" s="398"/>
      <c r="R3" s="48" t="s">
        <v>15</v>
      </c>
      <c r="S3" s="48" t="s">
        <v>16</v>
      </c>
      <c r="T3" s="50" t="s">
        <v>410</v>
      </c>
      <c r="U3" s="79"/>
      <c r="V3" s="396" t="s">
        <v>383</v>
      </c>
      <c r="W3" s="397"/>
      <c r="X3" s="397"/>
      <c r="Y3" s="398"/>
    </row>
    <row r="4" spans="2:25" ht="45" x14ac:dyDescent="0.45">
      <c r="B4" s="617" t="s">
        <v>226</v>
      </c>
      <c r="C4" s="617"/>
      <c r="E4" s="114">
        <f>COUNTIF(C5:C8,"Yes")</f>
        <v>0</v>
      </c>
      <c r="F4" s="114" t="str">
        <f>C10</f>
        <v>Select one</v>
      </c>
      <c r="G4" s="114" t="str">
        <f>C12</f>
        <v>Select one</v>
      </c>
      <c r="I4" s="175" t="s">
        <v>399</v>
      </c>
      <c r="J4" s="195" t="str">
        <f>'3. Section 3'!F97</f>
        <v>Select one</v>
      </c>
      <c r="K4" s="212">
        <f>IF(J4="Yes", 1, 0)</f>
        <v>0</v>
      </c>
      <c r="L4" s="79"/>
      <c r="M4" s="108" t="s">
        <v>376</v>
      </c>
      <c r="N4" s="108" t="s">
        <v>377</v>
      </c>
      <c r="O4" s="108" t="s">
        <v>378</v>
      </c>
      <c r="P4" s="108" t="s">
        <v>379</v>
      </c>
      <c r="R4" s="175" t="s">
        <v>413</v>
      </c>
      <c r="S4" s="195" t="str">
        <f>'3. Section 3'!F114</f>
        <v>Select one</v>
      </c>
      <c r="T4" s="212">
        <f>IF(S4="Yes", 1, 0)</f>
        <v>0</v>
      </c>
      <c r="U4" s="79"/>
      <c r="V4" s="108" t="s">
        <v>380</v>
      </c>
      <c r="W4" s="108" t="s">
        <v>381</v>
      </c>
      <c r="X4" s="108" t="s">
        <v>378</v>
      </c>
      <c r="Y4" s="108" t="s">
        <v>379</v>
      </c>
    </row>
    <row r="5" spans="2:25" ht="15.4" x14ac:dyDescent="0.45">
      <c r="B5" s="116">
        <v>3.1</v>
      </c>
      <c r="C5" s="173" t="str">
        <f>'3. Section 3'!F5</f>
        <v>Select one</v>
      </c>
      <c r="E5" s="114" t="str">
        <f>IF(E4=4,"Yes","Not yet")</f>
        <v>Not yet</v>
      </c>
      <c r="F5" s="114" t="str">
        <f>IF(F4="Yes", "Yes", "Not yet")</f>
        <v>Not yet</v>
      </c>
      <c r="G5" s="114" t="str">
        <f t="shared" ref="G5" si="0">IF(G4="Yes", "Yes", "Not yet")</f>
        <v>Not yet</v>
      </c>
      <c r="H5" s="79"/>
      <c r="I5" s="177" t="s">
        <v>400</v>
      </c>
      <c r="J5" s="196" t="str">
        <f>'3. Section 3'!F102</f>
        <v>Select one</v>
      </c>
      <c r="K5" s="212">
        <f t="shared" ref="K5:K14" si="1">IF(J5="Yes", 1, 0)</f>
        <v>0</v>
      </c>
      <c r="L5" s="79"/>
      <c r="M5" s="211" t="str">
        <f>IF(J4="Yes", "Yes", "No")</f>
        <v>No</v>
      </c>
      <c r="N5" s="176" t="str">
        <f>IF(J5="Yes", "Outcome 1: Yes", "Outcome 1: No")</f>
        <v>Outcome 1: No</v>
      </c>
      <c r="O5" s="186" t="str">
        <f>IF(J10="Yes", "Outcome 1: Yes", "Outcome 1: No")</f>
        <v>Outcome 1: No</v>
      </c>
      <c r="P5" s="210" t="str">
        <f>IF(K15=11, "Yes", "No")</f>
        <v>No</v>
      </c>
      <c r="R5" s="177" t="s">
        <v>414</v>
      </c>
      <c r="S5" s="196" t="str">
        <f>'3. Section 3'!F119</f>
        <v>Select one</v>
      </c>
      <c r="T5" s="212">
        <f t="shared" ref="T5:T14" si="2">IF(S5="Yes", 1, 0)</f>
        <v>0</v>
      </c>
      <c r="U5" s="79"/>
      <c r="V5" s="211" t="str">
        <f>IF(S4="Yes", "Yes", "No")</f>
        <v>No</v>
      </c>
      <c r="W5" s="176" t="str">
        <f>IF(S5="Yes", "Outcome 1: Yes", "Outcome 1: No")</f>
        <v>Outcome 1: No</v>
      </c>
      <c r="X5" s="186" t="str">
        <f>IF(S10="Yes", "Outcome 1: Yes", "Outcome 1: No")</f>
        <v>Outcome 1: No</v>
      </c>
      <c r="Y5" s="210" t="str">
        <f>IF(T15=11, "Yes", "No")</f>
        <v>No</v>
      </c>
    </row>
    <row r="6" spans="2:25" x14ac:dyDescent="0.45">
      <c r="B6" s="116">
        <v>3.2</v>
      </c>
      <c r="C6" s="173" t="str">
        <f>'3. Section 3'!F6</f>
        <v>Select one</v>
      </c>
      <c r="I6" s="179" t="s">
        <v>401</v>
      </c>
      <c r="J6" s="197" t="str">
        <f>'3. Section 3'!F103</f>
        <v>Select one</v>
      </c>
      <c r="K6" s="212">
        <f t="shared" si="1"/>
        <v>0</v>
      </c>
      <c r="M6" s="209"/>
      <c r="N6" s="178" t="str">
        <f>IF(J6="Yes", "Outcome 2: Yes", "Outcome 2: No")</f>
        <v>Outcome 2: No</v>
      </c>
      <c r="O6" s="188" t="str">
        <f>IF(J11="Yes", "Outcome 2: Yes", "Outcome 2: No")</f>
        <v>Outcome 2: No</v>
      </c>
      <c r="P6" s="209"/>
      <c r="R6" s="179" t="s">
        <v>415</v>
      </c>
      <c r="S6" s="197" t="str">
        <f>'3. Section 3'!F120</f>
        <v>Select one</v>
      </c>
      <c r="T6" s="212">
        <f t="shared" si="2"/>
        <v>0</v>
      </c>
      <c r="V6" s="209"/>
      <c r="W6" s="178" t="str">
        <f>IF(S6="Yes", "Outcome 2: Yes", "Outcome 2: No")</f>
        <v>Outcome 2: No</v>
      </c>
      <c r="X6" s="188" t="str">
        <f>IF(S11="Yes", "Outcome 2: Yes", "Outcome 2: No")</f>
        <v>Outcome 2: No</v>
      </c>
      <c r="Y6" s="209"/>
    </row>
    <row r="7" spans="2:25" x14ac:dyDescent="0.45">
      <c r="B7" s="116">
        <v>3.3</v>
      </c>
      <c r="C7" s="173" t="str">
        <f>'3. Section 3'!F7</f>
        <v>Select one</v>
      </c>
      <c r="I7" s="181" t="s">
        <v>402</v>
      </c>
      <c r="J7" s="198" t="str">
        <f>'3. Section 3'!F104</f>
        <v>Select one</v>
      </c>
      <c r="K7" s="212">
        <f t="shared" si="1"/>
        <v>0</v>
      </c>
      <c r="M7" s="209"/>
      <c r="N7" s="180" t="str">
        <f>IF(J7="Yes", "Outcome 3: Yes", "Outcome 3: No")</f>
        <v>Outcome 3: No</v>
      </c>
      <c r="O7" s="190" t="str">
        <f>IF(J12="Yes", "Outcome 3: Yes", "Outcome 3: No")</f>
        <v>Outcome 3: No</v>
      </c>
      <c r="P7" s="209"/>
      <c r="R7" s="181" t="s">
        <v>416</v>
      </c>
      <c r="S7" s="198" t="str">
        <f>'3. Section 3'!F121</f>
        <v>Select one</v>
      </c>
      <c r="T7" s="212">
        <f t="shared" si="2"/>
        <v>0</v>
      </c>
      <c r="V7" s="209"/>
      <c r="W7" s="180" t="str">
        <f>IF(S7="Yes", "Outcome 3: Yes", "Outcome 3: No")</f>
        <v>Outcome 3: No</v>
      </c>
      <c r="X7" s="190" t="str">
        <f>IF(S12="Yes", "Outcome 3: Yes", "Outcome 3: No")</f>
        <v>Outcome 3: No</v>
      </c>
      <c r="Y7" s="209"/>
    </row>
    <row r="8" spans="2:25" x14ac:dyDescent="0.45">
      <c r="B8" s="116">
        <v>3.4</v>
      </c>
      <c r="C8" s="173" t="str">
        <f>'3. Section 3'!F8</f>
        <v>Select one</v>
      </c>
      <c r="I8" s="183" t="s">
        <v>403</v>
      </c>
      <c r="J8" s="199" t="str">
        <f>'3. Section 3'!F105</f>
        <v>Select one</v>
      </c>
      <c r="K8" s="212">
        <f t="shared" si="1"/>
        <v>0</v>
      </c>
      <c r="M8" s="209"/>
      <c r="N8" s="182" t="str">
        <f>IF(J8="Yes", "Outcome 4: Yes", "Outcome 4: No")</f>
        <v>Outcome 4: No</v>
      </c>
      <c r="O8" s="192" t="str">
        <f>IF(J13="Yes", "Outcome 4: Yes", "Outcome 4: No")</f>
        <v>Outcome 4: No</v>
      </c>
      <c r="P8" s="209"/>
      <c r="R8" s="183" t="s">
        <v>417</v>
      </c>
      <c r="S8" s="199" t="str">
        <f>'3. Section 3'!F122</f>
        <v>Select one</v>
      </c>
      <c r="T8" s="212">
        <f t="shared" si="2"/>
        <v>0</v>
      </c>
      <c r="V8" s="209"/>
      <c r="W8" s="182" t="str">
        <f>IF(S8="Yes", "Outcome 4: Yes", "Outcome 4: No")</f>
        <v>Outcome 4: No</v>
      </c>
      <c r="X8" s="192" t="str">
        <f>IF(S13="Yes", "Outcome 4: Yes", "Outcome 4: No")</f>
        <v>Outcome 4: No</v>
      </c>
      <c r="Y8" s="209"/>
    </row>
    <row r="9" spans="2:25" x14ac:dyDescent="0.45">
      <c r="B9" s="617" t="s">
        <v>229</v>
      </c>
      <c r="C9" s="617"/>
      <c r="I9" s="184" t="s">
        <v>404</v>
      </c>
      <c r="J9" s="200" t="str">
        <f>'3. Section 3'!F106</f>
        <v>Select one</v>
      </c>
      <c r="K9" s="212">
        <f t="shared" si="1"/>
        <v>0</v>
      </c>
      <c r="M9" s="209"/>
      <c r="N9" s="185" t="str">
        <f>IF(J9="Yes", "Outcome 5: Yes", "Outcome 5: No")</f>
        <v>Outcome 5: No</v>
      </c>
      <c r="O9" s="194" t="str">
        <f>IF(J14="Yes", "Outcome 5: Yes", "Outcome 5: No")</f>
        <v>Outcome 5: No</v>
      </c>
      <c r="P9" s="209"/>
      <c r="R9" s="184" t="s">
        <v>418</v>
      </c>
      <c r="S9" s="200" t="str">
        <f>'3. Section 3'!F123</f>
        <v>Select one</v>
      </c>
      <c r="T9" s="212">
        <f t="shared" si="2"/>
        <v>0</v>
      </c>
      <c r="V9" s="209"/>
      <c r="W9" s="185" t="str">
        <f>IF(S9="Yes", "Outcome 5: Yes", "Outcome 5: No")</f>
        <v>Outcome 5: No</v>
      </c>
      <c r="X9" s="194" t="str">
        <f>IF(S14="Yes", "Outcome 5: Yes", "Outcome 5: No")</f>
        <v>Outcome 5: No</v>
      </c>
      <c r="Y9" s="209"/>
    </row>
    <row r="10" spans="2:25" x14ac:dyDescent="0.45">
      <c r="B10" s="116">
        <v>3.9</v>
      </c>
      <c r="C10" s="173" t="str">
        <f>'3. Section 3'!F48</f>
        <v>Select one</v>
      </c>
      <c r="I10" s="187" t="s">
        <v>405</v>
      </c>
      <c r="J10" s="201" t="str">
        <f>'3. Section 3'!$E108</f>
        <v>Select one</v>
      </c>
      <c r="K10" s="212">
        <f t="shared" si="1"/>
        <v>0</v>
      </c>
      <c r="M10" s="165"/>
      <c r="N10" s="165"/>
      <c r="O10" s="165"/>
      <c r="P10" s="165"/>
      <c r="R10" s="187" t="s">
        <v>419</v>
      </c>
      <c r="S10" s="201" t="str">
        <f>'3. Section 3'!$E128</f>
        <v>Select one</v>
      </c>
      <c r="T10" s="212">
        <f t="shared" si="2"/>
        <v>0</v>
      </c>
      <c r="V10" s="165"/>
      <c r="W10" s="165"/>
      <c r="X10" s="165"/>
      <c r="Y10" s="165"/>
    </row>
    <row r="11" spans="2:25" x14ac:dyDescent="0.45">
      <c r="B11" s="617" t="s">
        <v>230</v>
      </c>
      <c r="C11" s="617"/>
      <c r="I11" s="189" t="s">
        <v>406</v>
      </c>
      <c r="J11" s="202" t="str">
        <f>'3. Section 3'!$E109</f>
        <v>Select one</v>
      </c>
      <c r="K11" s="212">
        <f t="shared" si="1"/>
        <v>0</v>
      </c>
      <c r="M11" s="615"/>
      <c r="N11" s="615"/>
      <c r="O11" s="615"/>
      <c r="P11" s="615"/>
      <c r="R11" s="189" t="s">
        <v>420</v>
      </c>
      <c r="S11" s="202" t="str">
        <f>'3. Section 3'!$E129</f>
        <v>Select one</v>
      </c>
      <c r="T11" s="212">
        <f t="shared" si="2"/>
        <v>0</v>
      </c>
      <c r="V11" s="615"/>
      <c r="W11" s="615"/>
      <c r="X11" s="615"/>
      <c r="Y11" s="615"/>
    </row>
    <row r="12" spans="2:25" x14ac:dyDescent="0.45">
      <c r="B12" s="116">
        <v>3.23</v>
      </c>
      <c r="C12" s="173" t="str">
        <f>'3. Section 3'!F86</f>
        <v>Select one</v>
      </c>
      <c r="I12" s="191" t="s">
        <v>407</v>
      </c>
      <c r="J12" s="203" t="str">
        <f>'3. Section 3'!$E110</f>
        <v>Select one</v>
      </c>
      <c r="K12" s="212">
        <f t="shared" si="1"/>
        <v>0</v>
      </c>
      <c r="M12" s="216"/>
      <c r="N12" s="216"/>
      <c r="O12" s="216"/>
      <c r="P12" s="216"/>
      <c r="R12" s="191" t="s">
        <v>421</v>
      </c>
      <c r="S12" s="203" t="str">
        <f>'3. Section 3'!$E130</f>
        <v>Select one</v>
      </c>
      <c r="T12" s="212">
        <f t="shared" si="2"/>
        <v>0</v>
      </c>
      <c r="V12" s="216"/>
      <c r="W12" s="216"/>
      <c r="X12" s="216"/>
      <c r="Y12" s="216"/>
    </row>
    <row r="13" spans="2:25" x14ac:dyDescent="0.45">
      <c r="I13" s="193" t="s">
        <v>408</v>
      </c>
      <c r="J13" s="204" t="str">
        <f>'3. Section 3'!$E111</f>
        <v>Select one</v>
      </c>
      <c r="K13" s="212">
        <f t="shared" si="1"/>
        <v>0</v>
      </c>
      <c r="M13" s="217"/>
      <c r="N13" s="217"/>
      <c r="O13" s="217"/>
      <c r="P13" s="217"/>
      <c r="R13" s="193" t="s">
        <v>422</v>
      </c>
      <c r="S13" s="204" t="str">
        <f>'3. Section 3'!$E131</f>
        <v>Select one</v>
      </c>
      <c r="T13" s="212">
        <f t="shared" si="2"/>
        <v>0</v>
      </c>
      <c r="V13" s="217"/>
      <c r="W13" s="217"/>
      <c r="X13" s="217"/>
      <c r="Y13" s="217"/>
    </row>
    <row r="14" spans="2:25" ht="15.4" thickBot="1" x14ac:dyDescent="0.5">
      <c r="I14" s="207" t="s">
        <v>409</v>
      </c>
      <c r="J14" s="208" t="str">
        <f>'3. Section 3'!$E112</f>
        <v>Select one</v>
      </c>
      <c r="K14" s="212">
        <f t="shared" si="1"/>
        <v>0</v>
      </c>
      <c r="M14" s="209"/>
      <c r="N14" s="217"/>
      <c r="O14" s="217"/>
      <c r="P14" s="209"/>
      <c r="R14" s="207" t="s">
        <v>423</v>
      </c>
      <c r="S14" s="208" t="str">
        <f>'3. Section 3'!$E132</f>
        <v>Select one</v>
      </c>
      <c r="T14" s="212">
        <f t="shared" si="2"/>
        <v>0</v>
      </c>
      <c r="V14" s="209"/>
      <c r="W14" s="217"/>
      <c r="X14" s="217"/>
      <c r="Y14" s="209"/>
    </row>
    <row r="15" spans="2:25" ht="30.4" thickBot="1" x14ac:dyDescent="0.5">
      <c r="I15" s="213" t="s">
        <v>411</v>
      </c>
      <c r="J15" s="214" t="s">
        <v>412</v>
      </c>
      <c r="K15" s="215">
        <f>SUM(K4:K14)</f>
        <v>0</v>
      </c>
      <c r="M15" s="209"/>
      <c r="N15" s="217"/>
      <c r="O15" s="217"/>
      <c r="P15" s="209"/>
      <c r="R15" s="213" t="s">
        <v>411</v>
      </c>
      <c r="S15" s="214" t="s">
        <v>412</v>
      </c>
      <c r="T15" s="215">
        <f>SUM(T4:T14)</f>
        <v>0</v>
      </c>
      <c r="V15" s="209"/>
      <c r="W15" s="217"/>
      <c r="X15" s="217"/>
      <c r="Y15" s="209"/>
    </row>
    <row r="16" spans="2:25" x14ac:dyDescent="0.45">
      <c r="J16" s="1"/>
      <c r="K16" s="206"/>
      <c r="M16" s="209"/>
      <c r="N16" s="217"/>
      <c r="O16" s="217"/>
      <c r="P16" s="209"/>
      <c r="S16" s="1"/>
      <c r="T16" s="206"/>
      <c r="V16" s="209"/>
      <c r="W16" s="217"/>
      <c r="X16" s="217"/>
      <c r="Y16" s="209"/>
    </row>
    <row r="17" spans="10:25" x14ac:dyDescent="0.45">
      <c r="J17" s="1"/>
      <c r="K17" s="206"/>
      <c r="M17" s="209"/>
      <c r="N17" s="217"/>
      <c r="O17" s="217"/>
      <c r="P17" s="209"/>
      <c r="S17" s="1"/>
      <c r="T17" s="206"/>
      <c r="V17" s="209"/>
      <c r="W17" s="217"/>
      <c r="X17" s="217"/>
      <c r="Y17" s="209"/>
    </row>
    <row r="18" spans="10:25" x14ac:dyDescent="0.45">
      <c r="J18" s="1"/>
      <c r="K18" s="206"/>
      <c r="S18" s="1"/>
      <c r="T18" s="206"/>
    </row>
    <row r="19" spans="10:25" x14ac:dyDescent="0.45">
      <c r="J19" s="1"/>
      <c r="S19" s="1"/>
    </row>
    <row r="20" spans="10:25" x14ac:dyDescent="0.45">
      <c r="J20" s="1"/>
      <c r="S20" s="1"/>
    </row>
  </sheetData>
  <sheetProtection algorithmName="SHA-256" hashValue="Hha32oZ1jErpsD6g0FjJVc9wFDCq0xOFgnZ1M5OcuSs=" saltValue="uxg/s/ZhWmvLoIhLighxAw==" spinCount="100000" sheet="1" objects="1" scenarios="1"/>
  <mergeCells count="9">
    <mergeCell ref="V3:Y3"/>
    <mergeCell ref="V11:Y11"/>
    <mergeCell ref="R2:T2"/>
    <mergeCell ref="I2:K2"/>
    <mergeCell ref="B4:C4"/>
    <mergeCell ref="B9:C9"/>
    <mergeCell ref="B11:C11"/>
    <mergeCell ref="M3:P3"/>
    <mergeCell ref="M11:P11"/>
  </mergeCells>
  <phoneticPr fontId="16"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P192"/>
  <sheetViews>
    <sheetView zoomScaleNormal="100" workbookViewId="0">
      <selection activeCell="A2" sqref="A2:C2"/>
    </sheetView>
  </sheetViews>
  <sheetFormatPr defaultColWidth="9.1328125" defaultRowHeight="15" x14ac:dyDescent="0.4"/>
  <cols>
    <col min="1" max="1" width="11" style="53" customWidth="1"/>
    <col min="2" max="2" width="38.1328125" style="53" customWidth="1"/>
    <col min="3" max="3" width="12.59765625" style="53" customWidth="1"/>
    <col min="4" max="13" width="15.59765625" style="53" customWidth="1"/>
    <col min="14" max="14" width="9.1328125" style="53"/>
    <col min="15" max="15" width="9.1328125" style="53" customWidth="1"/>
    <col min="16" max="16384" width="9.1328125" style="53"/>
  </cols>
  <sheetData>
    <row r="1" spans="1:13" x14ac:dyDescent="0.4">
      <c r="A1" s="66" t="s">
        <v>72</v>
      </c>
    </row>
    <row r="2" spans="1:13" x14ac:dyDescent="0.4">
      <c r="A2" s="621" t="s">
        <v>119</v>
      </c>
      <c r="B2" s="621"/>
      <c r="C2" s="621"/>
    </row>
    <row r="3" spans="1:13" x14ac:dyDescent="0.4">
      <c r="M3" s="52"/>
    </row>
    <row r="4" spans="1:13" ht="30" x14ac:dyDescent="0.4">
      <c r="A4" s="48" t="s">
        <v>15</v>
      </c>
      <c r="B4" s="48" t="s">
        <v>16</v>
      </c>
      <c r="D4" s="48" t="s">
        <v>3</v>
      </c>
      <c r="E4" s="48" t="s">
        <v>43</v>
      </c>
      <c r="F4" s="48" t="s">
        <v>44</v>
      </c>
      <c r="G4" s="47"/>
      <c r="H4" s="47"/>
      <c r="I4" s="54"/>
      <c r="J4" s="47"/>
      <c r="K4" s="47"/>
    </row>
    <row r="5" spans="1:13" ht="15" customHeight="1" x14ac:dyDescent="0.4">
      <c r="A5" s="55" t="s">
        <v>62</v>
      </c>
      <c r="B5" s="56" t="str">
        <f>'2. Section 2'!$G3</f>
        <v>Select one</v>
      </c>
      <c r="D5" s="57">
        <f>COUNTIF(B5:B22, "Yes")</f>
        <v>0</v>
      </c>
      <c r="E5" s="57">
        <f>COUNTIF(B5:B22, "Under development")</f>
        <v>0</v>
      </c>
      <c r="F5" s="57">
        <f>COUNTIF(B5:B22, "Not yet started")</f>
        <v>0</v>
      </c>
      <c r="G5" s="47"/>
      <c r="H5" s="47"/>
      <c r="I5" s="54"/>
      <c r="J5" s="47"/>
      <c r="K5" s="47"/>
    </row>
    <row r="6" spans="1:13" ht="15" customHeight="1" x14ac:dyDescent="0.4">
      <c r="A6" s="55" t="s">
        <v>63</v>
      </c>
      <c r="B6" s="56" t="str">
        <f>'2. Section 2'!$G4</f>
        <v>Select one</v>
      </c>
      <c r="D6" s="47"/>
      <c r="E6" s="47"/>
      <c r="F6" s="47"/>
      <c r="G6" s="47"/>
      <c r="H6" s="47"/>
      <c r="I6" s="54"/>
      <c r="J6" s="47"/>
      <c r="K6" s="47"/>
      <c r="L6" s="54"/>
    </row>
    <row r="7" spans="1:13" x14ac:dyDescent="0.4">
      <c r="A7" s="55" t="s">
        <v>64</v>
      </c>
      <c r="B7" s="56" t="str">
        <f>'2. Section 2'!$G5</f>
        <v>Select one</v>
      </c>
      <c r="D7" s="54"/>
      <c r="E7" s="54"/>
      <c r="F7" s="54"/>
      <c r="G7" s="59"/>
      <c r="H7" s="59"/>
      <c r="I7" s="54"/>
      <c r="J7" s="59"/>
      <c r="K7" s="59"/>
      <c r="L7" s="54"/>
    </row>
    <row r="8" spans="1:13" x14ac:dyDescent="0.4">
      <c r="A8" s="55" t="s">
        <v>65</v>
      </c>
      <c r="B8" s="56" t="str">
        <f>'2. Section 2'!$G7</f>
        <v>Select one</v>
      </c>
      <c r="D8" s="59"/>
      <c r="E8" s="59"/>
      <c r="F8" s="59"/>
      <c r="G8" s="59"/>
      <c r="H8" s="59"/>
      <c r="I8" s="54"/>
      <c r="J8" s="59"/>
      <c r="K8" s="59"/>
      <c r="L8" s="54"/>
    </row>
    <row r="9" spans="1:13" x14ac:dyDescent="0.4">
      <c r="A9" s="55" t="s">
        <v>66</v>
      </c>
      <c r="B9" s="58" t="str">
        <f>'2. Section 2'!$G15</f>
        <v>Select one</v>
      </c>
    </row>
    <row r="10" spans="1:13" x14ac:dyDescent="0.4">
      <c r="A10" s="55" t="s">
        <v>67</v>
      </c>
      <c r="B10" s="58" t="str">
        <f>'2. Section 2'!$G16</f>
        <v>Select one</v>
      </c>
    </row>
    <row r="11" spans="1:13" x14ac:dyDescent="0.4">
      <c r="A11" s="55" t="s">
        <v>68</v>
      </c>
      <c r="B11" s="58" t="str">
        <f>'2. Section 2'!$G17</f>
        <v>Select one</v>
      </c>
    </row>
    <row r="12" spans="1:13" x14ac:dyDescent="0.4">
      <c r="A12" s="55" t="s">
        <v>69</v>
      </c>
      <c r="B12" s="58" t="str">
        <f>'2. Section 2'!$G19</f>
        <v>Select one</v>
      </c>
    </row>
    <row r="13" spans="1:13" x14ac:dyDescent="0.4">
      <c r="A13" s="55" t="s">
        <v>59</v>
      </c>
      <c r="B13" s="58" t="str">
        <f>'2. Section 2'!$G20</f>
        <v>Select one</v>
      </c>
    </row>
    <row r="14" spans="1:13" x14ac:dyDescent="0.4">
      <c r="A14" s="55" t="s">
        <v>45</v>
      </c>
      <c r="B14" s="58" t="str">
        <f>'2. Section 2'!$G21</f>
        <v>Select one</v>
      </c>
    </row>
    <row r="15" spans="1:13" x14ac:dyDescent="0.4">
      <c r="A15" s="55" t="s">
        <v>46</v>
      </c>
      <c r="B15" s="58" t="str">
        <f>'2. Section 2'!$G23</f>
        <v>Select one</v>
      </c>
    </row>
    <row r="16" spans="1:13" x14ac:dyDescent="0.4">
      <c r="A16" s="55" t="s">
        <v>47</v>
      </c>
      <c r="B16" s="58" t="str">
        <f>'2. Section 2'!$G24</f>
        <v>Select one</v>
      </c>
    </row>
    <row r="17" spans="1:13" x14ac:dyDescent="0.4">
      <c r="A17" s="55" t="s">
        <v>48</v>
      </c>
      <c r="B17" s="58" t="str">
        <f>'2. Section 2'!$G26</f>
        <v>Select one</v>
      </c>
    </row>
    <row r="18" spans="1:13" x14ac:dyDescent="0.4">
      <c r="A18" s="55" t="s">
        <v>49</v>
      </c>
      <c r="B18" s="58" t="str">
        <f>'2. Section 2'!$G27</f>
        <v>Select one</v>
      </c>
    </row>
    <row r="19" spans="1:13" x14ac:dyDescent="0.4">
      <c r="A19" s="55" t="s">
        <v>50</v>
      </c>
      <c r="B19" s="58" t="str">
        <f>'2. Section 2'!$G28</f>
        <v>Select one</v>
      </c>
    </row>
    <row r="20" spans="1:13" x14ac:dyDescent="0.4">
      <c r="A20" s="55" t="s">
        <v>51</v>
      </c>
      <c r="B20" s="58" t="str">
        <f>'2. Section 2'!$G30</f>
        <v>Select one</v>
      </c>
    </row>
    <row r="21" spans="1:13" x14ac:dyDescent="0.4">
      <c r="A21" s="55" t="s">
        <v>52</v>
      </c>
      <c r="B21" s="58" t="str">
        <f>'2. Section 2'!$G31</f>
        <v>Select one</v>
      </c>
    </row>
    <row r="22" spans="1:13" x14ac:dyDescent="0.4">
      <c r="A22" s="55" t="s">
        <v>53</v>
      </c>
      <c r="B22" s="58" t="str">
        <f>'2. Section 2'!$G32</f>
        <v>Select one</v>
      </c>
    </row>
    <row r="24" spans="1:13" x14ac:dyDescent="0.4">
      <c r="A24" s="621" t="s">
        <v>287</v>
      </c>
      <c r="B24" s="621"/>
      <c r="C24" s="621"/>
    </row>
    <row r="25" spans="1:13" x14ac:dyDescent="0.4">
      <c r="M25" s="52"/>
    </row>
    <row r="26" spans="1:13" ht="60" x14ac:dyDescent="0.4">
      <c r="A26" s="48" t="s">
        <v>15</v>
      </c>
      <c r="B26" s="48" t="s">
        <v>16</v>
      </c>
      <c r="C26" s="60"/>
      <c r="D26" s="61"/>
      <c r="E26" s="50" t="s">
        <v>6</v>
      </c>
      <c r="F26" s="50" t="s">
        <v>106</v>
      </c>
      <c r="G26" s="50" t="s">
        <v>11</v>
      </c>
      <c r="H26" s="50" t="s">
        <v>12</v>
      </c>
      <c r="I26" s="50" t="s">
        <v>107</v>
      </c>
      <c r="J26" s="50" t="s">
        <v>13</v>
      </c>
      <c r="K26" s="47"/>
      <c r="L26" s="47"/>
    </row>
    <row r="27" spans="1:13" ht="30" x14ac:dyDescent="0.4">
      <c r="A27" s="618" t="s">
        <v>6</v>
      </c>
      <c r="B27" s="619"/>
      <c r="C27" s="60"/>
      <c r="D27" s="62" t="s">
        <v>123</v>
      </c>
      <c r="E27" s="49">
        <f>COUNTIF(B28:B30, "Yes")</f>
        <v>0</v>
      </c>
      <c r="F27" s="49">
        <f>COUNTIF(B32:B35, "Yes")</f>
        <v>0</v>
      </c>
      <c r="G27" s="49">
        <f>COUNTIF(B37:B39, "Yes")</f>
        <v>0</v>
      </c>
      <c r="H27" s="49">
        <f>COUNTIF(B41:B42, "Yes")</f>
        <v>0</v>
      </c>
      <c r="I27" s="49">
        <f>COUNTIF(B44:B46, "Yes")</f>
        <v>0</v>
      </c>
      <c r="J27" s="49">
        <f>COUNTIF(B48:B50, "Yes")</f>
        <v>0</v>
      </c>
      <c r="K27" s="47"/>
      <c r="L27" s="47"/>
    </row>
    <row r="28" spans="1:13" ht="15" customHeight="1" x14ac:dyDescent="0.4">
      <c r="A28" s="55" t="s">
        <v>62</v>
      </c>
      <c r="B28" s="56" t="str">
        <f>'2. Section 2'!$G3</f>
        <v>Select one</v>
      </c>
      <c r="D28" s="57" t="s">
        <v>122</v>
      </c>
      <c r="E28" s="63">
        <f>E27/3</f>
        <v>0</v>
      </c>
      <c r="F28" s="63">
        <f>F27/4</f>
        <v>0</v>
      </c>
      <c r="G28" s="63">
        <f t="shared" ref="G28:J28" si="0">G27/3</f>
        <v>0</v>
      </c>
      <c r="H28" s="63">
        <f>H27/2</f>
        <v>0</v>
      </c>
      <c r="I28" s="63">
        <f t="shared" si="0"/>
        <v>0</v>
      </c>
      <c r="J28" s="63">
        <f t="shared" si="0"/>
        <v>0</v>
      </c>
      <c r="K28" s="47"/>
    </row>
    <row r="29" spans="1:13" ht="15" customHeight="1" x14ac:dyDescent="0.4">
      <c r="A29" s="55" t="s">
        <v>63</v>
      </c>
      <c r="B29" s="56" t="str">
        <f>'2. Section 2'!$G4</f>
        <v>Select one</v>
      </c>
      <c r="D29" s="47"/>
      <c r="E29" s="47"/>
      <c r="F29" s="47"/>
      <c r="G29" s="47"/>
      <c r="H29" s="47"/>
      <c r="I29" s="54"/>
      <c r="J29" s="47"/>
      <c r="K29" s="47"/>
    </row>
    <row r="30" spans="1:13" x14ac:dyDescent="0.4">
      <c r="A30" s="55" t="s">
        <v>120</v>
      </c>
      <c r="B30" s="56" t="str">
        <f>'2. Section 2'!$G5</f>
        <v>Select one</v>
      </c>
      <c r="D30" s="54"/>
      <c r="E30" s="54"/>
      <c r="F30" s="54"/>
      <c r="G30" s="59"/>
      <c r="H30" s="59"/>
      <c r="I30" s="54"/>
      <c r="J30" s="59"/>
      <c r="K30" s="59"/>
    </row>
    <row r="31" spans="1:13" x14ac:dyDescent="0.4">
      <c r="A31" s="618" t="s">
        <v>106</v>
      </c>
      <c r="B31" s="619"/>
      <c r="D31" s="54"/>
      <c r="E31" s="54"/>
      <c r="F31" s="54"/>
      <c r="G31" s="59"/>
      <c r="H31" s="59"/>
      <c r="I31" s="54"/>
      <c r="J31" s="59"/>
      <c r="K31" s="59"/>
    </row>
    <row r="32" spans="1:13" x14ac:dyDescent="0.4">
      <c r="A32" s="55" t="s">
        <v>121</v>
      </c>
      <c r="B32" s="58" t="str">
        <f>'2. Section 2'!$G7</f>
        <v>Select one</v>
      </c>
      <c r="D32" s="59"/>
      <c r="E32" s="59"/>
      <c r="F32" s="59"/>
      <c r="G32" s="59"/>
      <c r="H32" s="59"/>
      <c r="I32" s="54"/>
      <c r="J32" s="59"/>
      <c r="K32" s="59"/>
    </row>
    <row r="33" spans="1:2" x14ac:dyDescent="0.4">
      <c r="A33" s="55" t="s">
        <v>66</v>
      </c>
      <c r="B33" s="58" t="str">
        <f>'2. Section 2'!$G15</f>
        <v>Select one</v>
      </c>
    </row>
    <row r="34" spans="1:2" x14ac:dyDescent="0.4">
      <c r="A34" s="55" t="s">
        <v>67</v>
      </c>
      <c r="B34" s="58" t="str">
        <f>'2. Section 2'!$G16</f>
        <v>Select one</v>
      </c>
    </row>
    <row r="35" spans="1:2" x14ac:dyDescent="0.4">
      <c r="A35" s="55" t="s">
        <v>68</v>
      </c>
      <c r="B35" s="58" t="str">
        <f>'2. Section 2'!$G17</f>
        <v>Select one</v>
      </c>
    </row>
    <row r="36" spans="1:2" x14ac:dyDescent="0.4">
      <c r="A36" s="618" t="s">
        <v>11</v>
      </c>
      <c r="B36" s="619"/>
    </row>
    <row r="37" spans="1:2" x14ac:dyDescent="0.4">
      <c r="A37" s="55" t="s">
        <v>69</v>
      </c>
      <c r="B37" s="58" t="str">
        <f>'2. Section 2'!$G19</f>
        <v>Select one</v>
      </c>
    </row>
    <row r="38" spans="1:2" x14ac:dyDescent="0.4">
      <c r="A38" s="55" t="s">
        <v>59</v>
      </c>
      <c r="B38" s="58" t="str">
        <f>'2. Section 2'!$G20</f>
        <v>Select one</v>
      </c>
    </row>
    <row r="39" spans="1:2" x14ac:dyDescent="0.4">
      <c r="A39" s="55" t="s">
        <v>45</v>
      </c>
      <c r="B39" s="58" t="str">
        <f>'2. Section 2'!$G21</f>
        <v>Select one</v>
      </c>
    </row>
    <row r="40" spans="1:2" x14ac:dyDescent="0.4">
      <c r="A40" s="618" t="s">
        <v>12</v>
      </c>
      <c r="B40" s="619"/>
    </row>
    <row r="41" spans="1:2" x14ac:dyDescent="0.4">
      <c r="A41" s="55" t="s">
        <v>46</v>
      </c>
      <c r="B41" s="58" t="str">
        <f>'2. Section 2'!$G23</f>
        <v>Select one</v>
      </c>
    </row>
    <row r="42" spans="1:2" x14ac:dyDescent="0.4">
      <c r="A42" s="55" t="s">
        <v>47</v>
      </c>
      <c r="B42" s="58" t="str">
        <f>'2. Section 2'!$G24</f>
        <v>Select one</v>
      </c>
    </row>
    <row r="43" spans="1:2" x14ac:dyDescent="0.4">
      <c r="A43" s="618" t="s">
        <v>107</v>
      </c>
      <c r="B43" s="619"/>
    </row>
    <row r="44" spans="1:2" x14ac:dyDescent="0.4">
      <c r="A44" s="55" t="s">
        <v>48</v>
      </c>
      <c r="B44" s="58" t="str">
        <f>'2. Section 2'!$G26</f>
        <v>Select one</v>
      </c>
    </row>
    <row r="45" spans="1:2" x14ac:dyDescent="0.4">
      <c r="A45" s="55" t="s">
        <v>49</v>
      </c>
      <c r="B45" s="58" t="str">
        <f>'2. Section 2'!$G27</f>
        <v>Select one</v>
      </c>
    </row>
    <row r="46" spans="1:2" x14ac:dyDescent="0.4">
      <c r="A46" s="55" t="s">
        <v>50</v>
      </c>
      <c r="B46" s="58" t="str">
        <f>'2. Section 2'!$G28</f>
        <v>Select one</v>
      </c>
    </row>
    <row r="47" spans="1:2" x14ac:dyDescent="0.4">
      <c r="A47" s="618" t="s">
        <v>13</v>
      </c>
      <c r="B47" s="619"/>
    </row>
    <row r="48" spans="1:2" x14ac:dyDescent="0.4">
      <c r="A48" s="55" t="s">
        <v>51</v>
      </c>
      <c r="B48" s="58" t="str">
        <f>'2. Section 2'!$G30</f>
        <v>Select one</v>
      </c>
    </row>
    <row r="49" spans="1:8" x14ac:dyDescent="0.4">
      <c r="A49" s="55" t="s">
        <v>52</v>
      </c>
      <c r="B49" s="58" t="str">
        <f>'2. Section 2'!$G31</f>
        <v>Select one</v>
      </c>
    </row>
    <row r="50" spans="1:8" x14ac:dyDescent="0.4">
      <c r="A50" s="55" t="s">
        <v>53</v>
      </c>
      <c r="B50" s="58" t="str">
        <f>'2. Section 2'!$G32</f>
        <v>Select one</v>
      </c>
    </row>
    <row r="52" spans="1:8" x14ac:dyDescent="0.4">
      <c r="A52" s="621" t="s">
        <v>288</v>
      </c>
      <c r="B52" s="621"/>
      <c r="C52" s="621"/>
      <c r="D52" s="54"/>
      <c r="E52" s="54"/>
      <c r="F52" s="54"/>
      <c r="G52" s="54"/>
      <c r="H52" s="54"/>
    </row>
    <row r="53" spans="1:8" ht="15.4" customHeight="1" x14ac:dyDescent="0.4">
      <c r="D53" s="59"/>
      <c r="E53" s="59"/>
      <c r="F53" s="59"/>
      <c r="G53" s="59"/>
      <c r="H53" s="59"/>
    </row>
    <row r="54" spans="1:8" x14ac:dyDescent="0.4">
      <c r="A54" s="48" t="s">
        <v>15</v>
      </c>
      <c r="B54" s="48" t="s">
        <v>16</v>
      </c>
      <c r="D54" s="48" t="s">
        <v>15</v>
      </c>
      <c r="E54" s="48" t="s">
        <v>16</v>
      </c>
      <c r="F54" s="59"/>
      <c r="G54" s="167"/>
      <c r="H54" s="167"/>
    </row>
    <row r="55" spans="1:8" x14ac:dyDescent="0.4">
      <c r="A55" s="620" t="s">
        <v>226</v>
      </c>
      <c r="B55" s="620"/>
      <c r="D55" s="620"/>
      <c r="E55" s="620"/>
      <c r="F55" s="168"/>
      <c r="G55" s="168"/>
      <c r="H55" s="168"/>
    </row>
    <row r="56" spans="1:8" x14ac:dyDescent="0.4">
      <c r="A56" s="115">
        <v>3.1</v>
      </c>
      <c r="B56" s="58"/>
      <c r="D56" s="115"/>
      <c r="E56" s="58"/>
      <c r="F56" s="168"/>
      <c r="G56" s="168"/>
      <c r="H56" s="168"/>
    </row>
    <row r="57" spans="1:8" x14ac:dyDescent="0.4">
      <c r="A57" s="115">
        <v>3.2</v>
      </c>
      <c r="B57" s="58"/>
      <c r="D57" s="115"/>
      <c r="E57" s="58"/>
      <c r="F57" s="54"/>
      <c r="G57" s="54"/>
      <c r="H57" s="54"/>
    </row>
    <row r="58" spans="1:8" x14ac:dyDescent="0.4">
      <c r="A58" s="115">
        <v>3.3</v>
      </c>
      <c r="B58" s="58"/>
      <c r="D58" s="115"/>
      <c r="E58" s="58"/>
    </row>
    <row r="59" spans="1:8" x14ac:dyDescent="0.4">
      <c r="A59" s="115">
        <v>3.4</v>
      </c>
      <c r="B59" s="58"/>
      <c r="D59" s="115"/>
      <c r="E59" s="58"/>
    </row>
    <row r="60" spans="1:8" x14ac:dyDescent="0.4">
      <c r="A60" s="620" t="s">
        <v>229</v>
      </c>
      <c r="B60" s="620"/>
      <c r="D60" s="115"/>
      <c r="E60" s="58"/>
    </row>
    <row r="61" spans="1:8" x14ac:dyDescent="0.4">
      <c r="A61" s="116">
        <v>3.9</v>
      </c>
      <c r="B61" s="58"/>
      <c r="D61" s="115"/>
      <c r="E61" s="58"/>
    </row>
    <row r="62" spans="1:8" x14ac:dyDescent="0.4">
      <c r="A62" s="620" t="s">
        <v>230</v>
      </c>
      <c r="B62" s="620"/>
      <c r="D62" s="115"/>
      <c r="E62" s="58"/>
    </row>
    <row r="63" spans="1:8" x14ac:dyDescent="0.4">
      <c r="A63" s="116">
        <v>3.23</v>
      </c>
      <c r="B63" s="58"/>
      <c r="D63" s="115"/>
      <c r="E63" s="58"/>
    </row>
    <row r="64" spans="1:8" s="54" customFormat="1" x14ac:dyDescent="0.4">
      <c r="A64" s="622"/>
      <c r="B64" s="622"/>
    </row>
    <row r="65" spans="1:16" s="54" customFormat="1" x14ac:dyDescent="0.4"/>
    <row r="66" spans="1:16" s="54" customFormat="1" x14ac:dyDescent="0.4">
      <c r="A66" s="622"/>
      <c r="B66" s="622"/>
    </row>
    <row r="67" spans="1:16" s="54" customFormat="1" x14ac:dyDescent="0.4">
      <c r="A67" s="171"/>
    </row>
    <row r="70" spans="1:16" s="65" customFormat="1" x14ac:dyDescent="0.45">
      <c r="A70" s="67" t="s">
        <v>169</v>
      </c>
      <c r="B70" s="68"/>
      <c r="N70" s="169"/>
      <c r="O70" s="69"/>
      <c r="P70" s="170"/>
    </row>
    <row r="71" spans="1:16" s="65" customFormat="1" x14ac:dyDescent="0.45">
      <c r="B71" s="68"/>
      <c r="N71" s="170"/>
      <c r="O71" s="69"/>
      <c r="P71" s="170"/>
    </row>
    <row r="72" spans="1:16" s="65" customFormat="1" x14ac:dyDescent="0.45">
      <c r="B72" s="57"/>
      <c r="C72" s="70" t="s">
        <v>152</v>
      </c>
      <c r="D72" s="70" t="s">
        <v>153</v>
      </c>
      <c r="E72" s="70" t="s">
        <v>154</v>
      </c>
      <c r="F72" s="70" t="s">
        <v>155</v>
      </c>
      <c r="G72" s="70" t="s">
        <v>156</v>
      </c>
      <c r="H72" s="70" t="s">
        <v>157</v>
      </c>
      <c r="I72" s="70" t="s">
        <v>158</v>
      </c>
      <c r="J72" s="70" t="s">
        <v>159</v>
      </c>
      <c r="K72" s="70" t="s">
        <v>160</v>
      </c>
      <c r="L72" s="57" t="s">
        <v>36</v>
      </c>
      <c r="N72" s="170"/>
      <c r="O72" s="69"/>
      <c r="P72" s="170"/>
    </row>
    <row r="73" spans="1:16" s="65" customFormat="1" ht="30" x14ac:dyDescent="0.45">
      <c r="B73" s="57" t="s">
        <v>165</v>
      </c>
      <c r="C73" s="57">
        <f>'4a. Section 4'!C8</f>
        <v>0</v>
      </c>
      <c r="D73" s="57">
        <f>'4a. Section 4'!D8</f>
        <v>0</v>
      </c>
      <c r="E73" s="57">
        <f>'4a. Section 4'!E8</f>
        <v>0</v>
      </c>
      <c r="F73" s="57">
        <f>'4a. Section 4'!F8</f>
        <v>0</v>
      </c>
      <c r="G73" s="57">
        <f>'4a. Section 4'!G8</f>
        <v>0</v>
      </c>
      <c r="H73" s="57">
        <f>'4a. Section 4'!H8</f>
        <v>0</v>
      </c>
      <c r="I73" s="57">
        <f>'4a. Section 4'!I8</f>
        <v>0</v>
      </c>
      <c r="J73" s="57">
        <f>'4a. Section 4'!J8</f>
        <v>0</v>
      </c>
      <c r="K73" s="57">
        <f>'4a. Section 4'!K8</f>
        <v>0</v>
      </c>
      <c r="L73" s="57">
        <f>'4a. Section 4'!L8</f>
        <v>0</v>
      </c>
      <c r="N73" s="170"/>
      <c r="O73" s="69"/>
      <c r="P73" s="170"/>
    </row>
    <row r="74" spans="1:16" s="65" customFormat="1" x14ac:dyDescent="0.45">
      <c r="B74" s="57" t="s">
        <v>36</v>
      </c>
      <c r="C74" s="57">
        <f>'4a. Section 4'!L8</f>
        <v>0</v>
      </c>
      <c r="D74" s="57">
        <f>'4a. Section 4'!L8</f>
        <v>0</v>
      </c>
      <c r="E74" s="57">
        <f>'4a. Section 4'!L8</f>
        <v>0</v>
      </c>
      <c r="F74" s="57">
        <f>'4a. Section 4'!L8</f>
        <v>0</v>
      </c>
      <c r="G74" s="57">
        <f>'4a. Section 4'!L8</f>
        <v>0</v>
      </c>
      <c r="H74" s="57">
        <f>'4a. Section 4'!L8</f>
        <v>0</v>
      </c>
      <c r="I74" s="57">
        <f>'4a. Section 4'!L8</f>
        <v>0</v>
      </c>
      <c r="J74" s="57">
        <f>'4a. Section 4'!L8</f>
        <v>0</v>
      </c>
      <c r="K74" s="57">
        <f>'4a. Section 4'!L8</f>
        <v>0</v>
      </c>
      <c r="L74" s="57">
        <f>'4a. Section 4'!L8</f>
        <v>0</v>
      </c>
      <c r="N74" s="170"/>
      <c r="O74" s="69"/>
      <c r="P74" s="170"/>
    </row>
    <row r="75" spans="1:16" s="65" customFormat="1" x14ac:dyDescent="0.45">
      <c r="B75" s="68"/>
      <c r="C75" s="68"/>
      <c r="D75" s="68"/>
      <c r="E75" s="68"/>
      <c r="F75" s="68"/>
      <c r="G75" s="68"/>
      <c r="H75" s="68"/>
      <c r="I75" s="68"/>
      <c r="J75" s="68"/>
      <c r="K75" s="68"/>
      <c r="L75" s="68"/>
      <c r="N75" s="170"/>
      <c r="O75" s="69"/>
      <c r="P75" s="170"/>
    </row>
    <row r="76" spans="1:16" s="65" customFormat="1" x14ac:dyDescent="0.45">
      <c r="B76" s="68"/>
      <c r="C76" s="68"/>
      <c r="D76" s="68"/>
      <c r="E76" s="68"/>
      <c r="F76" s="68"/>
      <c r="G76" s="68"/>
      <c r="H76" s="68"/>
      <c r="I76" s="68"/>
      <c r="J76" s="68"/>
      <c r="K76" s="68"/>
      <c r="L76" s="68"/>
      <c r="N76" s="170"/>
      <c r="O76" s="69"/>
      <c r="P76" s="170"/>
    </row>
    <row r="77" spans="1:16" s="65" customFormat="1" x14ac:dyDescent="0.45">
      <c r="A77" s="67" t="s">
        <v>170</v>
      </c>
      <c r="B77" s="68"/>
      <c r="C77" s="68"/>
      <c r="D77" s="68"/>
      <c r="E77" s="68"/>
      <c r="F77" s="68"/>
      <c r="G77" s="68"/>
      <c r="H77" s="68"/>
      <c r="I77" s="68"/>
      <c r="J77" s="68"/>
      <c r="K77" s="68"/>
      <c r="L77" s="68"/>
      <c r="N77" s="169"/>
      <c r="O77" s="69"/>
      <c r="P77" s="170"/>
    </row>
    <row r="78" spans="1:16" s="65" customFormat="1" x14ac:dyDescent="0.45">
      <c r="B78" s="68"/>
      <c r="C78" s="68"/>
      <c r="D78" s="68"/>
      <c r="E78" s="68"/>
      <c r="F78" s="68"/>
      <c r="G78" s="68"/>
      <c r="H78" s="68"/>
      <c r="I78" s="68"/>
      <c r="J78" s="68"/>
      <c r="K78" s="68"/>
      <c r="L78" s="68"/>
      <c r="N78" s="170"/>
      <c r="O78" s="69"/>
      <c r="P78" s="170"/>
    </row>
    <row r="79" spans="1:16" s="65" customFormat="1" x14ac:dyDescent="0.45">
      <c r="B79" s="57"/>
      <c r="C79" s="70" t="s">
        <v>152</v>
      </c>
      <c r="D79" s="70" t="s">
        <v>153</v>
      </c>
      <c r="E79" s="70" t="s">
        <v>154</v>
      </c>
      <c r="F79" s="70" t="s">
        <v>155</v>
      </c>
      <c r="G79" s="70" t="s">
        <v>156</v>
      </c>
      <c r="H79" s="70" t="s">
        <v>157</v>
      </c>
      <c r="I79" s="70" t="s">
        <v>158</v>
      </c>
      <c r="J79" s="70" t="s">
        <v>159</v>
      </c>
      <c r="K79" s="70" t="s">
        <v>160</v>
      </c>
      <c r="L79" s="57" t="s">
        <v>36</v>
      </c>
      <c r="N79" s="170"/>
      <c r="O79" s="69"/>
      <c r="P79" s="170"/>
    </row>
    <row r="80" spans="1:16" s="65" customFormat="1" x14ac:dyDescent="0.45">
      <c r="B80" s="57" t="s">
        <v>166</v>
      </c>
      <c r="C80" s="57">
        <f>'4a. Section 4'!C22</f>
        <v>0</v>
      </c>
      <c r="D80" s="57">
        <f>'4a. Section 4'!D22</f>
        <v>0</v>
      </c>
      <c r="E80" s="57">
        <f>'4a. Section 4'!E22</f>
        <v>0</v>
      </c>
      <c r="F80" s="57">
        <f>'4a. Section 4'!F22</f>
        <v>0</v>
      </c>
      <c r="G80" s="57">
        <f>'4a. Section 4'!G22</f>
        <v>0</v>
      </c>
      <c r="H80" s="57">
        <f>'4a. Section 4'!H22</f>
        <v>0</v>
      </c>
      <c r="I80" s="57">
        <f>'4a. Section 4'!I22</f>
        <v>0</v>
      </c>
      <c r="J80" s="57">
        <f>'4a. Section 4'!J22</f>
        <v>0</v>
      </c>
      <c r="K80" s="57">
        <f>'4a. Section 4'!K22</f>
        <v>0</v>
      </c>
      <c r="L80" s="57">
        <f>'4a. Section 4'!L22</f>
        <v>0</v>
      </c>
      <c r="N80" s="170"/>
      <c r="O80" s="69"/>
      <c r="P80" s="170"/>
    </row>
    <row r="81" spans="1:16" s="65" customFormat="1" x14ac:dyDescent="0.45">
      <c r="B81" s="57" t="s">
        <v>36</v>
      </c>
      <c r="C81" s="57">
        <f>'4a. Section 4'!L22</f>
        <v>0</v>
      </c>
      <c r="D81" s="57">
        <f>'4a. Section 4'!L22</f>
        <v>0</v>
      </c>
      <c r="E81" s="57">
        <f>'4a. Section 4'!L22</f>
        <v>0</v>
      </c>
      <c r="F81" s="57">
        <f>'4a. Section 4'!L22</f>
        <v>0</v>
      </c>
      <c r="G81" s="57">
        <f>'4a. Section 4'!L22</f>
        <v>0</v>
      </c>
      <c r="H81" s="57">
        <f>'4a. Section 4'!L22</f>
        <v>0</v>
      </c>
      <c r="I81" s="57">
        <f>'4a. Section 4'!L22</f>
        <v>0</v>
      </c>
      <c r="J81" s="57">
        <f>'4a. Section 4'!L22</f>
        <v>0</v>
      </c>
      <c r="K81" s="57">
        <f>'4a. Section 4'!L22</f>
        <v>0</v>
      </c>
      <c r="L81" s="57">
        <f>'4a. Section 4'!L22</f>
        <v>0</v>
      </c>
      <c r="N81" s="170"/>
      <c r="O81" s="69"/>
      <c r="P81" s="170"/>
    </row>
    <row r="82" spans="1:16" s="65" customFormat="1" x14ac:dyDescent="0.45">
      <c r="B82" s="69"/>
      <c r="C82" s="69"/>
      <c r="D82" s="69"/>
      <c r="E82" s="69"/>
      <c r="F82" s="69"/>
      <c r="G82" s="69"/>
      <c r="H82" s="69"/>
      <c r="I82" s="69"/>
      <c r="J82" s="69"/>
      <c r="K82" s="69"/>
      <c r="L82" s="69"/>
      <c r="N82" s="170"/>
      <c r="O82" s="69"/>
      <c r="P82" s="170"/>
    </row>
    <row r="83" spans="1:16" s="65" customFormat="1" x14ac:dyDescent="0.45">
      <c r="A83" s="67" t="s">
        <v>171</v>
      </c>
      <c r="B83" s="69"/>
      <c r="C83" s="69"/>
      <c r="D83" s="69"/>
      <c r="E83" s="69"/>
      <c r="F83" s="69"/>
      <c r="G83" s="69"/>
      <c r="H83" s="69"/>
      <c r="I83" s="69"/>
      <c r="J83" s="69"/>
      <c r="K83" s="69"/>
      <c r="L83" s="69"/>
      <c r="N83" s="169"/>
      <c r="O83" s="69"/>
      <c r="P83" s="170"/>
    </row>
    <row r="84" spans="1:16" s="65" customFormat="1" x14ac:dyDescent="0.45">
      <c r="B84" s="57"/>
      <c r="C84" s="70" t="s">
        <v>152</v>
      </c>
      <c r="D84" s="70" t="s">
        <v>153</v>
      </c>
      <c r="E84" s="70" t="s">
        <v>154</v>
      </c>
      <c r="F84" s="70" t="s">
        <v>155</v>
      </c>
      <c r="G84" s="70" t="s">
        <v>156</v>
      </c>
      <c r="H84" s="70" t="s">
        <v>157</v>
      </c>
      <c r="I84" s="70" t="s">
        <v>158</v>
      </c>
      <c r="J84" s="70" t="s">
        <v>159</v>
      </c>
      <c r="K84" s="70" t="s">
        <v>160</v>
      </c>
      <c r="L84" s="57" t="s">
        <v>36</v>
      </c>
      <c r="N84" s="170"/>
      <c r="O84" s="69"/>
      <c r="P84" s="170"/>
    </row>
    <row r="85" spans="1:16" s="65" customFormat="1" ht="30" x14ac:dyDescent="0.45">
      <c r="B85" s="57" t="s">
        <v>54</v>
      </c>
      <c r="C85" s="57">
        <f>'4a. Section 4'!C36</f>
        <v>0</v>
      </c>
      <c r="D85" s="57">
        <f>'4a. Section 4'!D36</f>
        <v>0</v>
      </c>
      <c r="E85" s="57">
        <f>'4a. Section 4'!E36</f>
        <v>0</v>
      </c>
      <c r="F85" s="57">
        <f>'4a. Section 4'!F36</f>
        <v>0</v>
      </c>
      <c r="G85" s="57">
        <f>'4a. Section 4'!G36</f>
        <v>0</v>
      </c>
      <c r="H85" s="57">
        <f>'4a. Section 4'!H36</f>
        <v>0</v>
      </c>
      <c r="I85" s="57">
        <f>'4a. Section 4'!I36</f>
        <v>0</v>
      </c>
      <c r="J85" s="57">
        <f>'4a. Section 4'!J36</f>
        <v>0</v>
      </c>
      <c r="K85" s="57">
        <f>'4a. Section 4'!K36</f>
        <v>0</v>
      </c>
      <c r="L85" s="57">
        <f>'4a. Section 4'!L36</f>
        <v>0</v>
      </c>
      <c r="N85" s="170"/>
      <c r="O85" s="69"/>
      <c r="P85" s="170"/>
    </row>
    <row r="86" spans="1:16" s="65" customFormat="1" x14ac:dyDescent="0.45">
      <c r="B86" s="57" t="s">
        <v>36</v>
      </c>
      <c r="C86" s="57">
        <f>'4a. Section 4'!L36</f>
        <v>0</v>
      </c>
      <c r="D86" s="57">
        <f>'4a. Section 4'!L36</f>
        <v>0</v>
      </c>
      <c r="E86" s="57">
        <f>'4a. Section 4'!L36</f>
        <v>0</v>
      </c>
      <c r="F86" s="57">
        <f>'4a. Section 4'!L36</f>
        <v>0</v>
      </c>
      <c r="G86" s="57">
        <f>'4a. Section 4'!L36</f>
        <v>0</v>
      </c>
      <c r="H86" s="57">
        <f>'4a. Section 4'!L36</f>
        <v>0</v>
      </c>
      <c r="I86" s="57">
        <f>'4a. Section 4'!L36</f>
        <v>0</v>
      </c>
      <c r="J86" s="57">
        <f>'4a. Section 4'!L36</f>
        <v>0</v>
      </c>
      <c r="K86" s="57">
        <f>'4a. Section 4'!L36</f>
        <v>0</v>
      </c>
      <c r="L86" s="57">
        <f>'4a. Section 4'!L36</f>
        <v>0</v>
      </c>
      <c r="N86" s="170"/>
      <c r="O86" s="69"/>
      <c r="P86" s="170"/>
    </row>
    <row r="87" spans="1:16" s="65" customFormat="1" x14ac:dyDescent="0.45">
      <c r="B87" s="68"/>
      <c r="C87" s="68"/>
      <c r="D87" s="68"/>
      <c r="E87" s="68"/>
      <c r="F87" s="68"/>
      <c r="G87" s="68"/>
      <c r="H87" s="68"/>
      <c r="I87" s="68"/>
      <c r="J87" s="68"/>
      <c r="K87" s="68"/>
      <c r="L87" s="68"/>
      <c r="N87" s="170"/>
      <c r="O87" s="69"/>
      <c r="P87" s="170"/>
    </row>
    <row r="88" spans="1:16" s="65" customFormat="1" x14ac:dyDescent="0.45">
      <c r="A88" s="67" t="s">
        <v>172</v>
      </c>
      <c r="B88" s="68"/>
      <c r="C88" s="68"/>
      <c r="D88" s="68"/>
      <c r="E88" s="68"/>
      <c r="F88" s="68"/>
      <c r="G88" s="68"/>
      <c r="H88" s="68"/>
      <c r="I88" s="68"/>
      <c r="J88" s="68"/>
      <c r="K88" s="68"/>
      <c r="L88" s="68"/>
      <c r="N88" s="169"/>
      <c r="O88" s="69"/>
      <c r="P88" s="170"/>
    </row>
    <row r="89" spans="1:16" s="65" customFormat="1" x14ac:dyDescent="0.45">
      <c r="B89" s="68"/>
      <c r="C89" s="68"/>
      <c r="D89" s="68"/>
      <c r="E89" s="68"/>
      <c r="F89" s="68"/>
      <c r="G89" s="68"/>
      <c r="H89" s="68"/>
      <c r="I89" s="68"/>
      <c r="J89" s="68"/>
      <c r="K89" s="68"/>
      <c r="L89" s="68"/>
      <c r="N89" s="170"/>
      <c r="O89" s="69"/>
      <c r="P89" s="170"/>
    </row>
    <row r="90" spans="1:16" s="65" customFormat="1" x14ac:dyDescent="0.45">
      <c r="B90" s="57"/>
      <c r="C90" s="70" t="s">
        <v>152</v>
      </c>
      <c r="D90" s="70" t="s">
        <v>153</v>
      </c>
      <c r="E90" s="70" t="s">
        <v>154</v>
      </c>
      <c r="F90" s="70" t="s">
        <v>155</v>
      </c>
      <c r="G90" s="70" t="s">
        <v>156</v>
      </c>
      <c r="H90" s="70" t="s">
        <v>157</v>
      </c>
      <c r="I90" s="70" t="s">
        <v>158</v>
      </c>
      <c r="J90" s="70" t="s">
        <v>159</v>
      </c>
      <c r="K90" s="70" t="s">
        <v>160</v>
      </c>
      <c r="L90" s="57" t="s">
        <v>36</v>
      </c>
      <c r="N90" s="170"/>
      <c r="O90" s="69"/>
      <c r="P90" s="170"/>
    </row>
    <row r="91" spans="1:16" s="65" customFormat="1" ht="45" x14ac:dyDescent="0.45">
      <c r="B91" s="57" t="s">
        <v>167</v>
      </c>
      <c r="C91" s="57">
        <f>'4a. Section 4'!C50</f>
        <v>0</v>
      </c>
      <c r="D91" s="57">
        <f>'4a. Section 4'!D50</f>
        <v>0</v>
      </c>
      <c r="E91" s="57">
        <f>'4a. Section 4'!E50</f>
        <v>0</v>
      </c>
      <c r="F91" s="57">
        <f>'4a. Section 4'!F50</f>
        <v>0</v>
      </c>
      <c r="G91" s="57">
        <f>'4a. Section 4'!G50</f>
        <v>0</v>
      </c>
      <c r="H91" s="57">
        <f>'4a. Section 4'!H50</f>
        <v>0</v>
      </c>
      <c r="I91" s="57">
        <f>'4a. Section 4'!I50</f>
        <v>0</v>
      </c>
      <c r="J91" s="57">
        <f>'4a. Section 4'!J50</f>
        <v>0</v>
      </c>
      <c r="K91" s="57">
        <f>'4a. Section 4'!K50</f>
        <v>0</v>
      </c>
      <c r="L91" s="57">
        <f>'4a. Section 4'!L50</f>
        <v>0</v>
      </c>
      <c r="N91" s="170"/>
      <c r="O91" s="69"/>
      <c r="P91" s="170"/>
    </row>
    <row r="92" spans="1:16" s="65" customFormat="1" x14ac:dyDescent="0.45">
      <c r="B92" s="57" t="s">
        <v>36</v>
      </c>
      <c r="C92" s="57">
        <f>'4a. Section 4'!L50</f>
        <v>0</v>
      </c>
      <c r="D92" s="57">
        <f>'4a. Section 4'!L50</f>
        <v>0</v>
      </c>
      <c r="E92" s="57">
        <f>'4a. Section 4'!L50</f>
        <v>0</v>
      </c>
      <c r="F92" s="57">
        <f>'4a. Section 4'!L50</f>
        <v>0</v>
      </c>
      <c r="G92" s="57">
        <f>'4a. Section 4'!L50</f>
        <v>0</v>
      </c>
      <c r="H92" s="57">
        <f>'4a. Section 4'!L50</f>
        <v>0</v>
      </c>
      <c r="I92" s="57">
        <f>'4a. Section 4'!L50</f>
        <v>0</v>
      </c>
      <c r="J92" s="57">
        <f>'4a. Section 4'!L50</f>
        <v>0</v>
      </c>
      <c r="K92" s="57">
        <f>'4a. Section 4'!L50</f>
        <v>0</v>
      </c>
      <c r="L92" s="57">
        <f>'4a. Section 4'!L50</f>
        <v>0</v>
      </c>
      <c r="N92" s="170"/>
      <c r="O92" s="69"/>
      <c r="P92" s="170"/>
    </row>
    <row r="93" spans="1:16" s="65" customFormat="1" x14ac:dyDescent="0.45">
      <c r="B93" s="68"/>
      <c r="C93" s="68"/>
      <c r="D93" s="68"/>
      <c r="E93" s="68"/>
      <c r="F93" s="68"/>
      <c r="G93" s="68"/>
      <c r="H93" s="68"/>
      <c r="I93" s="68"/>
      <c r="J93" s="68"/>
      <c r="K93" s="68"/>
      <c r="L93" s="68"/>
      <c r="N93" s="170"/>
      <c r="O93" s="69"/>
      <c r="P93" s="170"/>
    </row>
    <row r="94" spans="1:16" s="65" customFormat="1" x14ac:dyDescent="0.45">
      <c r="B94" s="68"/>
      <c r="C94" s="68"/>
      <c r="D94" s="68"/>
      <c r="E94" s="68"/>
      <c r="F94" s="68"/>
      <c r="G94" s="68"/>
      <c r="H94" s="68"/>
      <c r="I94" s="68"/>
      <c r="J94" s="68"/>
      <c r="K94" s="68"/>
      <c r="L94" s="68"/>
      <c r="N94" s="170"/>
      <c r="O94" s="69"/>
      <c r="P94" s="170"/>
    </row>
    <row r="95" spans="1:16" s="65" customFormat="1" x14ac:dyDescent="0.45">
      <c r="A95" s="67" t="s">
        <v>173</v>
      </c>
      <c r="B95" s="68"/>
      <c r="C95" s="68"/>
      <c r="D95" s="68"/>
      <c r="E95" s="68"/>
      <c r="F95" s="68"/>
      <c r="G95" s="68"/>
      <c r="H95" s="68"/>
      <c r="I95" s="68"/>
      <c r="J95" s="68"/>
      <c r="K95" s="68"/>
      <c r="L95" s="68"/>
      <c r="N95" s="169"/>
      <c r="O95" s="69"/>
      <c r="P95" s="170"/>
    </row>
    <row r="96" spans="1:16" s="65" customFormat="1" x14ac:dyDescent="0.45">
      <c r="B96" s="68"/>
      <c r="C96" s="70" t="s">
        <v>152</v>
      </c>
      <c r="D96" s="70" t="s">
        <v>153</v>
      </c>
      <c r="E96" s="70" t="s">
        <v>154</v>
      </c>
      <c r="F96" s="70" t="s">
        <v>155</v>
      </c>
      <c r="G96" s="70" t="s">
        <v>156</v>
      </c>
      <c r="H96" s="70" t="s">
        <v>157</v>
      </c>
      <c r="I96" s="70" t="s">
        <v>158</v>
      </c>
      <c r="J96" s="70" t="s">
        <v>159</v>
      </c>
      <c r="K96" s="70" t="s">
        <v>160</v>
      </c>
      <c r="L96" s="57" t="s">
        <v>36</v>
      </c>
      <c r="N96" s="170"/>
      <c r="O96" s="69"/>
      <c r="P96" s="170"/>
    </row>
    <row r="97" spans="1:16" s="65" customFormat="1" x14ac:dyDescent="0.45">
      <c r="B97" s="57"/>
      <c r="C97" s="57">
        <f>'4a. Section 4'!C64</f>
        <v>0</v>
      </c>
      <c r="D97" s="57">
        <f>'4a. Section 4'!D64</f>
        <v>0</v>
      </c>
      <c r="E97" s="57">
        <f>'4a. Section 4'!E64</f>
        <v>0</v>
      </c>
      <c r="F97" s="57">
        <f>'4a. Section 4'!F64</f>
        <v>0</v>
      </c>
      <c r="G97" s="57">
        <f>'4a. Section 4'!G64</f>
        <v>0</v>
      </c>
      <c r="H97" s="57">
        <f>'4a. Section 4'!H64</f>
        <v>0</v>
      </c>
      <c r="I97" s="57">
        <f>'4a. Section 4'!I64</f>
        <v>0</v>
      </c>
      <c r="J97" s="57">
        <f>'4a. Section 4'!J64</f>
        <v>0</v>
      </c>
      <c r="K97" s="57">
        <f>'4a. Section 4'!K64</f>
        <v>0</v>
      </c>
      <c r="L97" s="57">
        <f>'4a. Section 4'!L64</f>
        <v>0</v>
      </c>
      <c r="N97" s="170"/>
      <c r="O97" s="69"/>
      <c r="P97" s="170"/>
    </row>
    <row r="98" spans="1:16" s="65" customFormat="1" ht="45" x14ac:dyDescent="0.45">
      <c r="B98" s="57" t="s">
        <v>168</v>
      </c>
      <c r="C98" s="57">
        <f>'4a. Section 4'!L64</f>
        <v>0</v>
      </c>
      <c r="D98" s="57">
        <f>'4a. Section 4'!L64</f>
        <v>0</v>
      </c>
      <c r="E98" s="57">
        <f>'4a. Section 4'!L64</f>
        <v>0</v>
      </c>
      <c r="F98" s="57">
        <f>'4a. Section 4'!L64</f>
        <v>0</v>
      </c>
      <c r="G98" s="57">
        <f>'4a. Section 4'!L64</f>
        <v>0</v>
      </c>
      <c r="H98" s="57">
        <f>'4a. Section 4'!L64</f>
        <v>0</v>
      </c>
      <c r="I98" s="57">
        <f>'4a. Section 4'!L64</f>
        <v>0</v>
      </c>
      <c r="J98" s="57">
        <f>'4a. Section 4'!L64</f>
        <v>0</v>
      </c>
      <c r="K98" s="57">
        <f>'4a. Section 4'!L64</f>
        <v>0</v>
      </c>
      <c r="L98" s="57">
        <f>'4a. Section 4'!L64</f>
        <v>0</v>
      </c>
      <c r="N98" s="170"/>
      <c r="O98" s="69"/>
      <c r="P98" s="170"/>
    </row>
    <row r="99" spans="1:16" s="65" customFormat="1" x14ac:dyDescent="0.45">
      <c r="B99" s="57" t="s">
        <v>36</v>
      </c>
      <c r="C99" s="68"/>
      <c r="D99" s="68"/>
      <c r="E99" s="68"/>
      <c r="F99" s="68"/>
      <c r="G99" s="68"/>
      <c r="H99" s="68"/>
      <c r="I99" s="68"/>
      <c r="J99" s="68"/>
      <c r="K99" s="68"/>
      <c r="L99" s="68"/>
      <c r="N99" s="170"/>
      <c r="O99" s="69"/>
      <c r="P99" s="170"/>
    </row>
    <row r="100" spans="1:16" s="65" customFormat="1" x14ac:dyDescent="0.45">
      <c r="A100" s="67" t="s">
        <v>136</v>
      </c>
      <c r="C100" s="68"/>
      <c r="D100" s="68"/>
      <c r="E100" s="68"/>
      <c r="F100" s="68"/>
      <c r="G100" s="68"/>
      <c r="H100" s="68"/>
      <c r="I100" s="68"/>
      <c r="J100" s="68"/>
      <c r="K100" s="68"/>
      <c r="L100" s="68"/>
      <c r="N100" s="170"/>
      <c r="O100" s="170"/>
      <c r="P100" s="170"/>
    </row>
    <row r="101" spans="1:16" s="65" customFormat="1" x14ac:dyDescent="0.45">
      <c r="C101" s="68"/>
      <c r="D101" s="68"/>
      <c r="E101" s="68"/>
      <c r="F101" s="68"/>
      <c r="G101" s="68"/>
      <c r="H101" s="68"/>
      <c r="I101" s="68"/>
      <c r="J101" s="68"/>
      <c r="K101" s="68"/>
      <c r="L101" s="68"/>
      <c r="N101" s="170"/>
      <c r="O101" s="170"/>
      <c r="P101" s="170"/>
    </row>
    <row r="102" spans="1:16" s="65" customFormat="1" x14ac:dyDescent="0.45">
      <c r="B102" s="57"/>
      <c r="C102" s="57" t="s">
        <v>27</v>
      </c>
      <c r="D102" s="57" t="s">
        <v>28</v>
      </c>
      <c r="E102" s="57" t="s">
        <v>29</v>
      </c>
      <c r="F102" s="57" t="s">
        <v>30</v>
      </c>
      <c r="G102" s="57" t="s">
        <v>31</v>
      </c>
      <c r="H102" s="57" t="s">
        <v>32</v>
      </c>
      <c r="I102" s="57" t="s">
        <v>33</v>
      </c>
      <c r="J102" s="57" t="s">
        <v>34</v>
      </c>
      <c r="K102" s="57" t="s">
        <v>35</v>
      </c>
      <c r="L102" s="57" t="s">
        <v>36</v>
      </c>
      <c r="N102" s="170"/>
      <c r="O102" s="170"/>
      <c r="P102" s="170"/>
    </row>
    <row r="103" spans="1:16" s="65" customFormat="1" ht="30" x14ac:dyDescent="0.45">
      <c r="B103" s="57" t="s">
        <v>37</v>
      </c>
      <c r="C103" s="57">
        <f>'4a. Section 4'!P8</f>
        <v>0</v>
      </c>
      <c r="D103" s="57">
        <f>'4a. Section 4'!Q8</f>
        <v>0</v>
      </c>
      <c r="E103" s="57">
        <f>'4a. Section 4'!R8</f>
        <v>0</v>
      </c>
      <c r="F103" s="57">
        <f>'4a. Section 4'!S8</f>
        <v>0</v>
      </c>
      <c r="G103" s="57">
        <f>'4a. Section 4'!T8</f>
        <v>0</v>
      </c>
      <c r="H103" s="57">
        <f>'4a. Section 4'!U8</f>
        <v>0</v>
      </c>
      <c r="I103" s="57">
        <f>'4a. Section 4'!V8</f>
        <v>0</v>
      </c>
      <c r="J103" s="57">
        <f>'4a. Section 4'!W8</f>
        <v>0</v>
      </c>
      <c r="K103" s="57">
        <f>'4a. Section 4'!X8</f>
        <v>0</v>
      </c>
      <c r="L103" s="57">
        <f>'4a. Section 4'!Y8</f>
        <v>0</v>
      </c>
      <c r="N103" s="170"/>
      <c r="O103" s="170"/>
      <c r="P103" s="170"/>
    </row>
    <row r="104" spans="1:16" s="65" customFormat="1" x14ac:dyDescent="0.45">
      <c r="B104" s="57" t="s">
        <v>36</v>
      </c>
      <c r="C104" s="57">
        <f>'4a. Section 4'!Y8</f>
        <v>0</v>
      </c>
      <c r="D104" s="57">
        <f>'4a. Section 4'!Y8</f>
        <v>0</v>
      </c>
      <c r="E104" s="57">
        <f>'4a. Section 4'!Y8</f>
        <v>0</v>
      </c>
      <c r="F104" s="57">
        <f>'4a. Section 4'!Y8</f>
        <v>0</v>
      </c>
      <c r="G104" s="57">
        <f>'4a. Section 4'!Y8</f>
        <v>0</v>
      </c>
      <c r="H104" s="57">
        <f>'4a. Section 4'!Y8</f>
        <v>0</v>
      </c>
      <c r="I104" s="57">
        <f>'4a. Section 4'!Y8</f>
        <v>0</v>
      </c>
      <c r="J104" s="57">
        <f>'4a. Section 4'!Y8</f>
        <v>0</v>
      </c>
      <c r="K104" s="57">
        <f>'4a. Section 4'!Y8</f>
        <v>0</v>
      </c>
      <c r="L104" s="57">
        <f>'4a. Section 4'!Y8</f>
        <v>0</v>
      </c>
      <c r="N104" s="170"/>
      <c r="O104" s="170"/>
      <c r="P104" s="170"/>
    </row>
    <row r="105" spans="1:16" s="65" customFormat="1" x14ac:dyDescent="0.45">
      <c r="B105" s="68"/>
      <c r="C105" s="68"/>
      <c r="D105" s="68"/>
      <c r="E105" s="68"/>
      <c r="F105" s="68"/>
      <c r="G105" s="68"/>
      <c r="H105" s="68"/>
      <c r="I105" s="68"/>
      <c r="J105" s="68"/>
      <c r="K105" s="68"/>
      <c r="L105" s="68"/>
      <c r="N105" s="170"/>
      <c r="O105" s="170"/>
      <c r="P105" s="170"/>
    </row>
    <row r="106" spans="1:16" s="65" customFormat="1" x14ac:dyDescent="0.45">
      <c r="B106" s="68"/>
      <c r="C106" s="68"/>
      <c r="D106" s="68"/>
      <c r="E106" s="68"/>
      <c r="F106" s="68"/>
      <c r="G106" s="68"/>
      <c r="H106" s="68"/>
      <c r="I106" s="68"/>
      <c r="J106" s="68"/>
      <c r="K106" s="68"/>
      <c r="L106" s="68"/>
      <c r="N106" s="170"/>
      <c r="O106" s="170"/>
      <c r="P106" s="170"/>
    </row>
    <row r="107" spans="1:16" s="65" customFormat="1" x14ac:dyDescent="0.45">
      <c r="A107" s="67" t="s">
        <v>137</v>
      </c>
      <c r="B107" s="68"/>
      <c r="C107" s="68"/>
      <c r="D107" s="68"/>
      <c r="E107" s="68"/>
      <c r="F107" s="68"/>
      <c r="G107" s="68"/>
      <c r="H107" s="68"/>
      <c r="I107" s="68"/>
      <c r="J107" s="68"/>
      <c r="K107" s="68"/>
      <c r="L107" s="68"/>
      <c r="N107" s="170"/>
      <c r="O107" s="170"/>
      <c r="P107" s="170"/>
    </row>
    <row r="108" spans="1:16" s="65" customFormat="1" x14ac:dyDescent="0.45">
      <c r="B108" s="68"/>
      <c r="C108" s="68"/>
      <c r="D108" s="68"/>
      <c r="E108" s="68"/>
      <c r="F108" s="68"/>
      <c r="G108" s="68"/>
      <c r="H108" s="68"/>
      <c r="I108" s="68"/>
      <c r="J108" s="68"/>
      <c r="K108" s="68"/>
      <c r="L108" s="68"/>
      <c r="N108" s="170"/>
      <c r="O108" s="170"/>
      <c r="P108" s="170"/>
    </row>
    <row r="109" spans="1:16" s="65" customFormat="1" x14ac:dyDescent="0.45">
      <c r="B109" s="57"/>
      <c r="C109" s="57" t="s">
        <v>27</v>
      </c>
      <c r="D109" s="57" t="s">
        <v>28</v>
      </c>
      <c r="E109" s="57" t="s">
        <v>29</v>
      </c>
      <c r="F109" s="57" t="s">
        <v>30</v>
      </c>
      <c r="G109" s="57" t="s">
        <v>31</v>
      </c>
      <c r="H109" s="57" t="s">
        <v>32</v>
      </c>
      <c r="I109" s="57" t="s">
        <v>33</v>
      </c>
      <c r="J109" s="57" t="s">
        <v>34</v>
      </c>
      <c r="K109" s="57" t="s">
        <v>35</v>
      </c>
      <c r="L109" s="57" t="s">
        <v>36</v>
      </c>
      <c r="N109" s="170"/>
      <c r="O109" s="170"/>
      <c r="P109" s="170"/>
    </row>
    <row r="110" spans="1:16" s="65" customFormat="1" x14ac:dyDescent="0.45">
      <c r="B110" s="57" t="s">
        <v>126</v>
      </c>
      <c r="C110" s="57">
        <f>'4a. Section 4'!P22</f>
        <v>0</v>
      </c>
      <c r="D110" s="57">
        <f>'4a. Section 4'!Q22</f>
        <v>0</v>
      </c>
      <c r="E110" s="57">
        <f>'4a. Section 4'!R22</f>
        <v>0</v>
      </c>
      <c r="F110" s="57">
        <f>'4a. Section 4'!S22</f>
        <v>0</v>
      </c>
      <c r="G110" s="57">
        <f>'4a. Section 4'!T22</f>
        <v>0</v>
      </c>
      <c r="H110" s="57">
        <f>'4a. Section 4'!U22</f>
        <v>0</v>
      </c>
      <c r="I110" s="57">
        <f>'4a. Section 4'!V22</f>
        <v>0</v>
      </c>
      <c r="J110" s="57">
        <f>'4a. Section 4'!W22</f>
        <v>0</v>
      </c>
      <c r="K110" s="57">
        <f>'4a. Section 4'!X22</f>
        <v>0</v>
      </c>
      <c r="L110" s="57">
        <f>'4a. Section 4'!Y22</f>
        <v>0</v>
      </c>
      <c r="N110" s="170"/>
      <c r="O110" s="170"/>
      <c r="P110" s="170"/>
    </row>
    <row r="111" spans="1:16" s="65" customFormat="1" x14ac:dyDescent="0.45">
      <c r="B111" s="57" t="s">
        <v>36</v>
      </c>
      <c r="C111" s="57">
        <f>'4a. Section 4'!Y22</f>
        <v>0</v>
      </c>
      <c r="D111" s="57">
        <f>'4a. Section 4'!Y22</f>
        <v>0</v>
      </c>
      <c r="E111" s="57">
        <f>'4a. Section 4'!Y22</f>
        <v>0</v>
      </c>
      <c r="F111" s="57">
        <f>'4a. Section 4'!Y22</f>
        <v>0</v>
      </c>
      <c r="G111" s="57">
        <f>'4a. Section 4'!Y22</f>
        <v>0</v>
      </c>
      <c r="H111" s="57">
        <f>'4a. Section 4'!Y22</f>
        <v>0</v>
      </c>
      <c r="I111" s="57">
        <f>'4a. Section 4'!Y22</f>
        <v>0</v>
      </c>
      <c r="J111" s="57">
        <f>'4a. Section 4'!Y22</f>
        <v>0</v>
      </c>
      <c r="K111" s="57">
        <f>'4a. Section 4'!Y22</f>
        <v>0</v>
      </c>
      <c r="L111" s="57">
        <f>'4a. Section 4'!Y22</f>
        <v>0</v>
      </c>
      <c r="N111" s="170"/>
      <c r="O111" s="170"/>
      <c r="P111" s="170"/>
    </row>
    <row r="112" spans="1:16" s="65" customFormat="1" x14ac:dyDescent="0.45">
      <c r="B112" s="69"/>
      <c r="C112" s="69"/>
      <c r="D112" s="69"/>
      <c r="E112" s="69"/>
      <c r="F112" s="69"/>
      <c r="G112" s="69"/>
      <c r="H112" s="69"/>
      <c r="I112" s="69"/>
      <c r="J112" s="69"/>
      <c r="K112" s="69"/>
      <c r="L112" s="69"/>
    </row>
    <row r="113" spans="1:12" s="65" customFormat="1" x14ac:dyDescent="0.45">
      <c r="A113" s="67" t="s">
        <v>138</v>
      </c>
      <c r="B113" s="69"/>
      <c r="C113" s="69"/>
      <c r="D113" s="69"/>
      <c r="E113" s="69"/>
      <c r="F113" s="69"/>
      <c r="G113" s="69"/>
      <c r="H113" s="69"/>
      <c r="I113" s="69"/>
      <c r="J113" s="69"/>
      <c r="K113" s="69"/>
      <c r="L113" s="69"/>
    </row>
    <row r="114" spans="1:12" s="65" customFormat="1" x14ac:dyDescent="0.45">
      <c r="B114" s="57"/>
      <c r="C114" s="57" t="s">
        <v>27</v>
      </c>
      <c r="D114" s="57" t="s">
        <v>28</v>
      </c>
      <c r="E114" s="57" t="s">
        <v>29</v>
      </c>
      <c r="F114" s="57" t="s">
        <v>30</v>
      </c>
      <c r="G114" s="57" t="s">
        <v>31</v>
      </c>
      <c r="H114" s="57" t="s">
        <v>32</v>
      </c>
      <c r="I114" s="57" t="s">
        <v>33</v>
      </c>
      <c r="J114" s="57" t="s">
        <v>34</v>
      </c>
      <c r="K114" s="57" t="s">
        <v>35</v>
      </c>
      <c r="L114" s="57" t="s">
        <v>36</v>
      </c>
    </row>
    <row r="115" spans="1:12" s="65" customFormat="1" ht="30" x14ac:dyDescent="0.45">
      <c r="B115" s="57" t="s">
        <v>54</v>
      </c>
      <c r="C115" s="57">
        <f>'4a. Section 4'!P36</f>
        <v>0</v>
      </c>
      <c r="D115" s="57">
        <f>'4a. Section 4'!Q36</f>
        <v>0</v>
      </c>
      <c r="E115" s="57">
        <f>'4a. Section 4'!R36</f>
        <v>0</v>
      </c>
      <c r="F115" s="57">
        <f>'4a. Section 4'!S36</f>
        <v>0</v>
      </c>
      <c r="G115" s="57">
        <f>'4a. Section 4'!T36</f>
        <v>0</v>
      </c>
      <c r="H115" s="57">
        <f>'4a. Section 4'!U36</f>
        <v>0</v>
      </c>
      <c r="I115" s="57">
        <f>'4a. Section 4'!V36</f>
        <v>0</v>
      </c>
      <c r="J115" s="57">
        <f>'4a. Section 4'!W36</f>
        <v>0</v>
      </c>
      <c r="K115" s="57">
        <f>'4a. Section 4'!X36</f>
        <v>0</v>
      </c>
      <c r="L115" s="57">
        <f>'4a. Section 4'!Y36</f>
        <v>0</v>
      </c>
    </row>
    <row r="116" spans="1:12" s="65" customFormat="1" x14ac:dyDescent="0.45">
      <c r="B116" s="57" t="s">
        <v>36</v>
      </c>
      <c r="C116" s="57">
        <f>'4a. Section 4'!Y36</f>
        <v>0</v>
      </c>
      <c r="D116" s="57">
        <f>'4a. Section 4'!Y36</f>
        <v>0</v>
      </c>
      <c r="E116" s="57">
        <f>'4a. Section 4'!Y36</f>
        <v>0</v>
      </c>
      <c r="F116" s="57">
        <f>'4a. Section 4'!Y36</f>
        <v>0</v>
      </c>
      <c r="G116" s="57">
        <f>'4a. Section 4'!Y36</f>
        <v>0</v>
      </c>
      <c r="H116" s="57">
        <f>'4a. Section 4'!Y36</f>
        <v>0</v>
      </c>
      <c r="I116" s="57">
        <f>'4a. Section 4'!Y36</f>
        <v>0</v>
      </c>
      <c r="J116" s="57">
        <f>'4a. Section 4'!Y36</f>
        <v>0</v>
      </c>
      <c r="K116" s="57">
        <f>'4a. Section 4'!Y36</f>
        <v>0</v>
      </c>
      <c r="L116" s="57">
        <f>'4a. Section 4'!Y36</f>
        <v>0</v>
      </c>
    </row>
    <row r="117" spans="1:12" s="65" customFormat="1" x14ac:dyDescent="0.45">
      <c r="B117" s="68"/>
      <c r="C117" s="68"/>
      <c r="D117" s="68"/>
      <c r="E117" s="68"/>
      <c r="F117" s="68"/>
      <c r="G117" s="68"/>
      <c r="H117" s="68"/>
      <c r="I117" s="68"/>
      <c r="J117" s="68"/>
      <c r="K117" s="68"/>
      <c r="L117" s="68"/>
    </row>
    <row r="118" spans="1:12" s="65" customFormat="1" x14ac:dyDescent="0.45">
      <c r="A118" s="67" t="s">
        <v>139</v>
      </c>
      <c r="B118" s="68"/>
      <c r="C118" s="68"/>
      <c r="D118" s="68"/>
      <c r="E118" s="68"/>
      <c r="F118" s="68"/>
      <c r="G118" s="68"/>
      <c r="H118" s="68"/>
      <c r="I118" s="68"/>
      <c r="J118" s="68"/>
      <c r="K118" s="68"/>
      <c r="L118" s="68"/>
    </row>
    <row r="119" spans="1:12" s="65" customFormat="1" x14ac:dyDescent="0.45">
      <c r="B119" s="68"/>
      <c r="C119" s="68"/>
      <c r="D119" s="68"/>
      <c r="E119" s="68"/>
      <c r="F119" s="68"/>
      <c r="G119" s="68"/>
      <c r="H119" s="68"/>
      <c r="I119" s="68"/>
      <c r="J119" s="68"/>
      <c r="K119" s="68"/>
      <c r="L119" s="68"/>
    </row>
    <row r="120" spans="1:12" s="65" customFormat="1" x14ac:dyDescent="0.45">
      <c r="B120" s="57"/>
      <c r="C120" s="57" t="s">
        <v>27</v>
      </c>
      <c r="D120" s="57" t="s">
        <v>28</v>
      </c>
      <c r="E120" s="57" t="s">
        <v>29</v>
      </c>
      <c r="F120" s="57" t="s">
        <v>30</v>
      </c>
      <c r="G120" s="57" t="s">
        <v>31</v>
      </c>
      <c r="H120" s="57" t="s">
        <v>32</v>
      </c>
      <c r="I120" s="57" t="s">
        <v>33</v>
      </c>
      <c r="J120" s="57" t="s">
        <v>34</v>
      </c>
      <c r="K120" s="57" t="s">
        <v>35</v>
      </c>
      <c r="L120" s="57" t="s">
        <v>36</v>
      </c>
    </row>
    <row r="121" spans="1:12" s="65" customFormat="1" ht="45" x14ac:dyDescent="0.45">
      <c r="B121" s="57" t="s">
        <v>41</v>
      </c>
      <c r="C121" s="57">
        <f>'4a. Section 4'!P50</f>
        <v>0</v>
      </c>
      <c r="D121" s="57">
        <f>'4a. Section 4'!Q50</f>
        <v>0</v>
      </c>
      <c r="E121" s="57">
        <f>'4a. Section 4'!R50</f>
        <v>0</v>
      </c>
      <c r="F121" s="57">
        <f>'4a. Section 4'!S50</f>
        <v>0</v>
      </c>
      <c r="G121" s="57">
        <f>'4a. Section 4'!T50</f>
        <v>0</v>
      </c>
      <c r="H121" s="57">
        <f>'4a. Section 4'!U50</f>
        <v>0</v>
      </c>
      <c r="I121" s="57">
        <f>'4a. Section 4'!V50</f>
        <v>0</v>
      </c>
      <c r="J121" s="57">
        <f>'4a. Section 4'!W50</f>
        <v>0</v>
      </c>
      <c r="K121" s="57">
        <f>'4a. Section 4'!X50</f>
        <v>0</v>
      </c>
      <c r="L121" s="57">
        <f>'4a. Section 4'!Y50</f>
        <v>0</v>
      </c>
    </row>
    <row r="122" spans="1:12" s="65" customFormat="1" x14ac:dyDescent="0.45">
      <c r="B122" s="57" t="s">
        <v>36</v>
      </c>
      <c r="C122" s="57">
        <f>'4a. Section 4'!Y50</f>
        <v>0</v>
      </c>
      <c r="D122" s="57">
        <f>'4a. Section 4'!Y50</f>
        <v>0</v>
      </c>
      <c r="E122" s="57">
        <f>'4a. Section 4'!Y50</f>
        <v>0</v>
      </c>
      <c r="F122" s="57">
        <f>'4a. Section 4'!Y50</f>
        <v>0</v>
      </c>
      <c r="G122" s="57">
        <f>'4a. Section 4'!Y50</f>
        <v>0</v>
      </c>
      <c r="H122" s="57">
        <f>'4a. Section 4'!Y50</f>
        <v>0</v>
      </c>
      <c r="I122" s="57">
        <f>'4a. Section 4'!Y50</f>
        <v>0</v>
      </c>
      <c r="J122" s="57">
        <f>'4a. Section 4'!Y50</f>
        <v>0</v>
      </c>
      <c r="K122" s="57">
        <f>'4a. Section 4'!Y50</f>
        <v>0</v>
      </c>
      <c r="L122" s="57">
        <f>'4a. Section 4'!Y50</f>
        <v>0</v>
      </c>
    </row>
    <row r="123" spans="1:12" s="65" customFormat="1" x14ac:dyDescent="0.45">
      <c r="B123" s="68"/>
      <c r="C123" s="68"/>
      <c r="D123" s="68"/>
      <c r="E123" s="68"/>
      <c r="F123" s="68"/>
      <c r="G123" s="68"/>
      <c r="H123" s="68"/>
      <c r="I123" s="68"/>
      <c r="J123" s="68"/>
      <c r="K123" s="68"/>
      <c r="L123" s="68"/>
    </row>
    <row r="124" spans="1:12" s="65" customFormat="1" x14ac:dyDescent="0.45">
      <c r="A124" s="67" t="s">
        <v>140</v>
      </c>
      <c r="B124" s="68"/>
      <c r="C124" s="68"/>
      <c r="D124" s="68"/>
      <c r="E124" s="68"/>
      <c r="F124" s="68"/>
      <c r="G124" s="68"/>
      <c r="H124" s="68"/>
      <c r="I124" s="68"/>
      <c r="J124" s="68"/>
      <c r="K124" s="68"/>
      <c r="L124" s="68"/>
    </row>
    <row r="125" spans="1:12" s="65" customFormat="1" x14ac:dyDescent="0.45">
      <c r="B125" s="68"/>
      <c r="C125" s="68"/>
      <c r="D125" s="68"/>
      <c r="E125" s="68"/>
      <c r="F125" s="68"/>
      <c r="G125" s="68"/>
      <c r="H125" s="68"/>
      <c r="I125" s="68"/>
      <c r="J125" s="68"/>
      <c r="K125" s="68"/>
      <c r="L125" s="68"/>
    </row>
    <row r="126" spans="1:12" s="65" customFormat="1" x14ac:dyDescent="0.45">
      <c r="B126" s="57"/>
      <c r="C126" s="68"/>
      <c r="D126" s="68"/>
      <c r="E126" s="68"/>
      <c r="F126" s="68"/>
      <c r="G126" s="68"/>
      <c r="H126" s="68"/>
      <c r="I126" s="68"/>
      <c r="J126" s="68"/>
      <c r="K126" s="68"/>
      <c r="L126" s="68"/>
    </row>
    <row r="127" spans="1:12" s="65" customFormat="1" ht="45" x14ac:dyDescent="0.45">
      <c r="B127" s="57" t="s">
        <v>40</v>
      </c>
      <c r="C127" s="57" t="s">
        <v>27</v>
      </c>
      <c r="D127" s="57" t="s">
        <v>28</v>
      </c>
      <c r="E127" s="57" t="s">
        <v>29</v>
      </c>
      <c r="F127" s="57" t="s">
        <v>30</v>
      </c>
      <c r="G127" s="57" t="s">
        <v>31</v>
      </c>
      <c r="H127" s="57" t="s">
        <v>32</v>
      </c>
      <c r="I127" s="57" t="s">
        <v>33</v>
      </c>
      <c r="J127" s="57" t="s">
        <v>34</v>
      </c>
      <c r="K127" s="57" t="s">
        <v>35</v>
      </c>
      <c r="L127" s="57" t="s">
        <v>36</v>
      </c>
    </row>
    <row r="128" spans="1:12" s="65" customFormat="1" x14ac:dyDescent="0.45">
      <c r="B128" s="57" t="s">
        <v>36</v>
      </c>
      <c r="C128" s="57">
        <f>'4a. Section 4'!P64</f>
        <v>0</v>
      </c>
      <c r="D128" s="57">
        <f>'4a. Section 4'!Q64</f>
        <v>0</v>
      </c>
      <c r="E128" s="57">
        <f>'4a. Section 4'!R64</f>
        <v>0</v>
      </c>
      <c r="F128" s="57">
        <f>'4a. Section 4'!S64</f>
        <v>0</v>
      </c>
      <c r="G128" s="57">
        <f>'4a. Section 4'!T64</f>
        <v>0</v>
      </c>
      <c r="H128" s="57">
        <f>'4a. Section 4'!U64</f>
        <v>0</v>
      </c>
      <c r="I128" s="57">
        <f>'4a. Section 4'!V64</f>
        <v>0</v>
      </c>
      <c r="J128" s="57">
        <f>'4a. Section 4'!W64</f>
        <v>0</v>
      </c>
      <c r="K128" s="57">
        <f>'4a. Section 4'!X64</f>
        <v>0</v>
      </c>
      <c r="L128" s="57">
        <f>'4a. Section 4'!Y64</f>
        <v>0</v>
      </c>
    </row>
    <row r="129" spans="1:12" s="65" customFormat="1" x14ac:dyDescent="0.45">
      <c r="B129" s="57" t="s">
        <v>36</v>
      </c>
      <c r="C129" s="57">
        <f>'4a. Section 4'!Y64</f>
        <v>0</v>
      </c>
      <c r="D129" s="57">
        <f>'4a. Section 4'!Y64</f>
        <v>0</v>
      </c>
      <c r="E129" s="57">
        <f>'4a. Section 4'!Y64</f>
        <v>0</v>
      </c>
      <c r="F129" s="57">
        <f>'4a. Section 4'!Y64</f>
        <v>0</v>
      </c>
      <c r="G129" s="57">
        <f>'4a. Section 4'!Y64</f>
        <v>0</v>
      </c>
      <c r="H129" s="57">
        <f>'4a. Section 4'!Y64</f>
        <v>0</v>
      </c>
      <c r="I129" s="57">
        <f>'4a. Section 4'!Y64</f>
        <v>0</v>
      </c>
      <c r="J129" s="57">
        <f>'4a. Section 4'!Y64</f>
        <v>0</v>
      </c>
      <c r="K129" s="57">
        <f>'4a. Section 4'!Y64</f>
        <v>0</v>
      </c>
      <c r="L129" s="57">
        <f>'4a. Section 4'!Y64</f>
        <v>0</v>
      </c>
    </row>
    <row r="130" spans="1:12" s="65" customFormat="1" x14ac:dyDescent="0.45">
      <c r="B130" s="68"/>
      <c r="C130" s="68"/>
      <c r="D130" s="68"/>
      <c r="E130" s="68"/>
      <c r="F130" s="68"/>
      <c r="G130" s="68"/>
      <c r="H130" s="68"/>
      <c r="I130" s="68"/>
      <c r="J130" s="68"/>
      <c r="K130" s="68"/>
      <c r="L130" s="68"/>
    </row>
    <row r="131" spans="1:12" s="65" customFormat="1" x14ac:dyDescent="0.45">
      <c r="A131" s="67" t="s">
        <v>60</v>
      </c>
      <c r="B131" s="68"/>
      <c r="C131" s="68"/>
      <c r="D131" s="68"/>
      <c r="E131" s="68"/>
      <c r="F131" s="68"/>
      <c r="G131" s="68"/>
      <c r="H131" s="68"/>
      <c r="I131" s="68"/>
      <c r="J131" s="68"/>
      <c r="K131" s="68"/>
      <c r="L131" s="68"/>
    </row>
    <row r="132" spans="1:12" s="65" customFormat="1" x14ac:dyDescent="0.45">
      <c r="B132" s="68"/>
      <c r="C132" s="68"/>
      <c r="D132" s="68"/>
      <c r="E132" s="68"/>
      <c r="F132" s="68"/>
      <c r="G132" s="68"/>
      <c r="H132" s="68"/>
      <c r="I132" s="68"/>
      <c r="J132" s="68"/>
      <c r="K132" s="68"/>
      <c r="L132" s="68"/>
    </row>
    <row r="133" spans="1:12" s="65" customFormat="1" x14ac:dyDescent="0.45">
      <c r="A133" s="64" t="s">
        <v>174</v>
      </c>
      <c r="B133" s="71"/>
      <c r="C133" s="71"/>
      <c r="D133" s="71"/>
      <c r="E133" s="71"/>
      <c r="F133" s="71"/>
      <c r="G133" s="71"/>
      <c r="H133" s="71"/>
      <c r="I133" s="71"/>
      <c r="J133" s="71"/>
      <c r="K133" s="71"/>
      <c r="L133" s="71"/>
    </row>
    <row r="134" spans="1:12" s="65" customFormat="1" x14ac:dyDescent="0.45">
      <c r="B134" s="57"/>
      <c r="C134" s="57" t="s">
        <v>27</v>
      </c>
      <c r="D134" s="57" t="s">
        <v>28</v>
      </c>
      <c r="E134" s="57" t="s">
        <v>29</v>
      </c>
      <c r="F134" s="57" t="s">
        <v>30</v>
      </c>
      <c r="G134" s="57" t="s">
        <v>31</v>
      </c>
      <c r="H134" s="57" t="s">
        <v>32</v>
      </c>
      <c r="I134" s="57" t="s">
        <v>33</v>
      </c>
      <c r="J134" s="57" t="s">
        <v>34</v>
      </c>
      <c r="K134" s="57" t="s">
        <v>35</v>
      </c>
      <c r="L134" s="57" t="s">
        <v>36</v>
      </c>
    </row>
    <row r="135" spans="1:12" s="65" customFormat="1" x14ac:dyDescent="0.45">
      <c r="B135" s="57" t="s">
        <v>61</v>
      </c>
      <c r="C135" s="57">
        <f>'4b. Optional Outcomes'!P9</f>
        <v>0</v>
      </c>
      <c r="D135" s="57">
        <f>'4b. Optional Outcomes'!Q9</f>
        <v>0</v>
      </c>
      <c r="E135" s="57">
        <f>'4b. Optional Outcomes'!R9</f>
        <v>0</v>
      </c>
      <c r="F135" s="57">
        <f>'4b. Optional Outcomes'!S9</f>
        <v>0</v>
      </c>
      <c r="G135" s="57">
        <f>'4b. Optional Outcomes'!T9</f>
        <v>0</v>
      </c>
      <c r="H135" s="57">
        <f>'4b. Optional Outcomes'!U9</f>
        <v>0</v>
      </c>
      <c r="I135" s="57">
        <f>'4b. Optional Outcomes'!V9</f>
        <v>0</v>
      </c>
      <c r="J135" s="57">
        <f>'4b. Optional Outcomes'!W9</f>
        <v>0</v>
      </c>
      <c r="K135" s="57">
        <f>'4b. Optional Outcomes'!X9</f>
        <v>0</v>
      </c>
      <c r="L135" s="57">
        <f>'4b. Optional Outcomes'!Y9</f>
        <v>0</v>
      </c>
    </row>
    <row r="136" spans="1:12" s="65" customFormat="1" x14ac:dyDescent="0.45">
      <c r="B136" s="57" t="s">
        <v>36</v>
      </c>
      <c r="C136" s="57">
        <f>'4b. Optional Outcomes'!Y9</f>
        <v>0</v>
      </c>
      <c r="D136" s="57">
        <f>'4b. Optional Outcomes'!Y9</f>
        <v>0</v>
      </c>
      <c r="E136" s="57">
        <f>'4b. Optional Outcomes'!Y9</f>
        <v>0</v>
      </c>
      <c r="F136" s="57">
        <f>'4b. Optional Outcomes'!Y9</f>
        <v>0</v>
      </c>
      <c r="G136" s="57">
        <f>'4b. Optional Outcomes'!Y9</f>
        <v>0</v>
      </c>
      <c r="H136" s="57">
        <f>'4b. Optional Outcomes'!Y9</f>
        <v>0</v>
      </c>
      <c r="I136" s="57">
        <f>'4b. Optional Outcomes'!Y9</f>
        <v>0</v>
      </c>
      <c r="J136" s="57">
        <f>'4b. Optional Outcomes'!Y9</f>
        <v>0</v>
      </c>
      <c r="K136" s="57">
        <f>'4b. Optional Outcomes'!Y9</f>
        <v>0</v>
      </c>
      <c r="L136" s="57">
        <f>'4b. Optional Outcomes'!Y9</f>
        <v>0</v>
      </c>
    </row>
    <row r="137" spans="1:12" s="65" customFormat="1" x14ac:dyDescent="0.45">
      <c r="B137" s="68"/>
      <c r="C137" s="68"/>
      <c r="D137" s="68"/>
      <c r="E137" s="68"/>
      <c r="F137" s="68"/>
      <c r="G137" s="68"/>
      <c r="H137" s="68"/>
      <c r="I137" s="68"/>
      <c r="J137" s="68"/>
      <c r="K137" s="68"/>
      <c r="L137" s="68"/>
    </row>
    <row r="138" spans="1:12" s="65" customFormat="1" x14ac:dyDescent="0.45">
      <c r="A138" s="64" t="s">
        <v>175</v>
      </c>
      <c r="B138" s="71"/>
      <c r="C138" s="71"/>
      <c r="D138" s="71"/>
      <c r="E138" s="71"/>
      <c r="F138" s="71"/>
      <c r="G138" s="71"/>
      <c r="H138" s="71"/>
      <c r="I138" s="71"/>
      <c r="J138" s="71"/>
      <c r="K138" s="71"/>
      <c r="L138" s="71"/>
    </row>
    <row r="139" spans="1:12" s="65" customFormat="1" x14ac:dyDescent="0.45">
      <c r="B139" s="57"/>
      <c r="C139" s="57" t="s">
        <v>27</v>
      </c>
      <c r="D139" s="57" t="s">
        <v>28</v>
      </c>
      <c r="E139" s="57" t="s">
        <v>29</v>
      </c>
      <c r="F139" s="57" t="s">
        <v>30</v>
      </c>
      <c r="G139" s="57" t="s">
        <v>31</v>
      </c>
      <c r="H139" s="57" t="s">
        <v>32</v>
      </c>
      <c r="I139" s="57" t="s">
        <v>33</v>
      </c>
      <c r="J139" s="57" t="s">
        <v>34</v>
      </c>
      <c r="K139" s="57" t="s">
        <v>35</v>
      </c>
      <c r="L139" s="57" t="s">
        <v>36</v>
      </c>
    </row>
    <row r="140" spans="1:12" s="65" customFormat="1" x14ac:dyDescent="0.45">
      <c r="B140" s="57" t="s">
        <v>61</v>
      </c>
      <c r="C140" s="57">
        <f>'4b. Optional Outcomes'!P18</f>
        <v>0</v>
      </c>
      <c r="D140" s="57">
        <f>'4b. Optional Outcomes'!Q18</f>
        <v>0</v>
      </c>
      <c r="E140" s="57">
        <f>'4b. Optional Outcomes'!R18</f>
        <v>0</v>
      </c>
      <c r="F140" s="57">
        <f>'4b. Optional Outcomes'!S18</f>
        <v>0</v>
      </c>
      <c r="G140" s="57">
        <f>'4b. Optional Outcomes'!T18</f>
        <v>0</v>
      </c>
      <c r="H140" s="57">
        <f>'4b. Optional Outcomes'!U18</f>
        <v>0</v>
      </c>
      <c r="I140" s="57">
        <f>'4b. Optional Outcomes'!V18</f>
        <v>0</v>
      </c>
      <c r="J140" s="57">
        <f>'4b. Optional Outcomes'!W18</f>
        <v>0</v>
      </c>
      <c r="K140" s="57">
        <f>'4b. Optional Outcomes'!X18</f>
        <v>0</v>
      </c>
      <c r="L140" s="57">
        <f>'4b. Optional Outcomes'!Y18</f>
        <v>0</v>
      </c>
    </row>
    <row r="141" spans="1:12" s="65" customFormat="1" x14ac:dyDescent="0.45">
      <c r="B141" s="57" t="s">
        <v>36</v>
      </c>
      <c r="C141" s="57">
        <f>'4b. Optional Outcomes'!$Y$18</f>
        <v>0</v>
      </c>
      <c r="D141" s="57">
        <f>'4b. Optional Outcomes'!$Y$18</f>
        <v>0</v>
      </c>
      <c r="E141" s="57">
        <f>'4b. Optional Outcomes'!$Y$18</f>
        <v>0</v>
      </c>
      <c r="F141" s="57">
        <f>'4b. Optional Outcomes'!$Y$18</f>
        <v>0</v>
      </c>
      <c r="G141" s="57">
        <f>'4b. Optional Outcomes'!$Y$18</f>
        <v>0</v>
      </c>
      <c r="H141" s="57">
        <f>'4b. Optional Outcomes'!$Y$18</f>
        <v>0</v>
      </c>
      <c r="I141" s="57">
        <f>'4b. Optional Outcomes'!$Y$18</f>
        <v>0</v>
      </c>
      <c r="J141" s="57">
        <f>'4b. Optional Outcomes'!$Y$18</f>
        <v>0</v>
      </c>
      <c r="K141" s="57">
        <f>'4b. Optional Outcomes'!$Y$18</f>
        <v>0</v>
      </c>
      <c r="L141" s="57">
        <f>'4b. Optional Outcomes'!$Y$18</f>
        <v>0</v>
      </c>
    </row>
    <row r="142" spans="1:12" s="65" customFormat="1" x14ac:dyDescent="0.45">
      <c r="B142" s="68"/>
      <c r="C142" s="68"/>
      <c r="D142" s="68"/>
      <c r="E142" s="68"/>
      <c r="F142" s="68"/>
      <c r="G142" s="68"/>
      <c r="H142" s="68"/>
      <c r="I142" s="68"/>
      <c r="J142" s="68"/>
      <c r="K142" s="68"/>
      <c r="L142" s="68"/>
    </row>
    <row r="143" spans="1:12" s="65" customFormat="1" x14ac:dyDescent="0.45">
      <c r="A143" s="64" t="s">
        <v>176</v>
      </c>
      <c r="B143" s="71"/>
      <c r="C143" s="71"/>
      <c r="D143" s="71"/>
      <c r="E143" s="71"/>
      <c r="F143" s="71"/>
      <c r="G143" s="71"/>
      <c r="H143" s="71"/>
      <c r="I143" s="71"/>
      <c r="J143" s="71"/>
      <c r="K143" s="71"/>
      <c r="L143" s="71"/>
    </row>
    <row r="144" spans="1:12" s="65" customFormat="1" x14ac:dyDescent="0.45">
      <c r="B144" s="57"/>
      <c r="C144" s="57" t="s">
        <v>27</v>
      </c>
      <c r="D144" s="57" t="s">
        <v>28</v>
      </c>
      <c r="E144" s="57" t="s">
        <v>29</v>
      </c>
      <c r="F144" s="57" t="s">
        <v>30</v>
      </c>
      <c r="G144" s="57" t="s">
        <v>31</v>
      </c>
      <c r="H144" s="57" t="s">
        <v>32</v>
      </c>
      <c r="I144" s="57" t="s">
        <v>33</v>
      </c>
      <c r="J144" s="57" t="s">
        <v>34</v>
      </c>
      <c r="K144" s="57" t="s">
        <v>35</v>
      </c>
      <c r="L144" s="57" t="s">
        <v>36</v>
      </c>
    </row>
    <row r="145" spans="1:12" s="65" customFormat="1" x14ac:dyDescent="0.45">
      <c r="B145" s="57" t="s">
        <v>61</v>
      </c>
      <c r="C145" s="57">
        <f>'4b. Optional Outcomes'!P27</f>
        <v>0</v>
      </c>
      <c r="D145" s="57">
        <f>'4b. Optional Outcomes'!Q27</f>
        <v>0</v>
      </c>
      <c r="E145" s="57">
        <f>'4b. Optional Outcomes'!R27</f>
        <v>0</v>
      </c>
      <c r="F145" s="57">
        <f>'4b. Optional Outcomes'!S27</f>
        <v>0</v>
      </c>
      <c r="G145" s="57">
        <f>'4b. Optional Outcomes'!T27</f>
        <v>0</v>
      </c>
      <c r="H145" s="57">
        <f>'4b. Optional Outcomes'!U27</f>
        <v>0</v>
      </c>
      <c r="I145" s="57">
        <f>'4b. Optional Outcomes'!V27</f>
        <v>0</v>
      </c>
      <c r="J145" s="57">
        <f>'4b. Optional Outcomes'!W27</f>
        <v>0</v>
      </c>
      <c r="K145" s="57">
        <f>'4b. Optional Outcomes'!X27</f>
        <v>0</v>
      </c>
      <c r="L145" s="57">
        <f>'4b. Optional Outcomes'!Y27</f>
        <v>0</v>
      </c>
    </row>
    <row r="146" spans="1:12" s="65" customFormat="1" x14ac:dyDescent="0.45">
      <c r="B146" s="57" t="s">
        <v>36</v>
      </c>
      <c r="C146" s="57">
        <f>'4b. Optional Outcomes'!$Y$27</f>
        <v>0</v>
      </c>
      <c r="D146" s="57">
        <f>'4b. Optional Outcomes'!$Y$27</f>
        <v>0</v>
      </c>
      <c r="E146" s="57">
        <f>'4b. Optional Outcomes'!$Y$27</f>
        <v>0</v>
      </c>
      <c r="F146" s="57">
        <f>'4b. Optional Outcomes'!$Y$27</f>
        <v>0</v>
      </c>
      <c r="G146" s="57">
        <f>'4b. Optional Outcomes'!$Y$27</f>
        <v>0</v>
      </c>
      <c r="H146" s="57">
        <f>'4b. Optional Outcomes'!$Y$27</f>
        <v>0</v>
      </c>
      <c r="I146" s="57">
        <f>'4b. Optional Outcomes'!$Y$27</f>
        <v>0</v>
      </c>
      <c r="J146" s="57">
        <f>'4b. Optional Outcomes'!$Y$27</f>
        <v>0</v>
      </c>
      <c r="K146" s="57">
        <f>'4b. Optional Outcomes'!$Y$27</f>
        <v>0</v>
      </c>
      <c r="L146" s="57">
        <f>'4b. Optional Outcomes'!$Y$27</f>
        <v>0</v>
      </c>
    </row>
    <row r="147" spans="1:12" s="65" customFormat="1" x14ac:dyDescent="0.45">
      <c r="B147" s="68"/>
      <c r="C147" s="68"/>
      <c r="D147" s="68"/>
      <c r="E147" s="68"/>
      <c r="F147" s="68"/>
      <c r="G147" s="68"/>
      <c r="H147" s="68"/>
      <c r="I147" s="68"/>
      <c r="J147" s="68"/>
      <c r="K147" s="68"/>
      <c r="L147" s="68"/>
    </row>
    <row r="148" spans="1:12" s="65" customFormat="1" x14ac:dyDescent="0.45">
      <c r="A148" s="64" t="s">
        <v>177</v>
      </c>
      <c r="B148" s="71"/>
      <c r="C148" s="71"/>
      <c r="D148" s="71"/>
      <c r="E148" s="71"/>
      <c r="F148" s="71"/>
      <c r="G148" s="71"/>
      <c r="H148" s="71"/>
      <c r="I148" s="71"/>
      <c r="J148" s="71"/>
      <c r="K148" s="71"/>
      <c r="L148" s="71"/>
    </row>
    <row r="149" spans="1:12" s="65" customFormat="1" x14ac:dyDescent="0.45">
      <c r="B149" s="57"/>
      <c r="C149" s="57" t="s">
        <v>27</v>
      </c>
      <c r="D149" s="57" t="s">
        <v>28</v>
      </c>
      <c r="E149" s="57" t="s">
        <v>29</v>
      </c>
      <c r="F149" s="57" t="s">
        <v>30</v>
      </c>
      <c r="G149" s="57" t="s">
        <v>31</v>
      </c>
      <c r="H149" s="57" t="s">
        <v>32</v>
      </c>
      <c r="I149" s="57" t="s">
        <v>33</v>
      </c>
      <c r="J149" s="57" t="s">
        <v>34</v>
      </c>
      <c r="K149" s="57" t="s">
        <v>35</v>
      </c>
      <c r="L149" s="57" t="s">
        <v>36</v>
      </c>
    </row>
    <row r="150" spans="1:12" s="65" customFormat="1" x14ac:dyDescent="0.45">
      <c r="B150" s="57" t="s">
        <v>61</v>
      </c>
      <c r="C150" s="57">
        <f>'4b. Optional Outcomes'!P36</f>
        <v>0</v>
      </c>
      <c r="D150" s="57">
        <f>'4b. Optional Outcomes'!Q36</f>
        <v>0</v>
      </c>
      <c r="E150" s="57">
        <f>'4b. Optional Outcomes'!R36</f>
        <v>0</v>
      </c>
      <c r="F150" s="57">
        <f>'4b. Optional Outcomes'!S36</f>
        <v>0</v>
      </c>
      <c r="G150" s="57">
        <f>'4b. Optional Outcomes'!T36</f>
        <v>0</v>
      </c>
      <c r="H150" s="57">
        <f>'4b. Optional Outcomes'!U36</f>
        <v>0</v>
      </c>
      <c r="I150" s="57">
        <f>'4b. Optional Outcomes'!V36</f>
        <v>0</v>
      </c>
      <c r="J150" s="57">
        <f>'4b. Optional Outcomes'!W36</f>
        <v>0</v>
      </c>
      <c r="K150" s="57">
        <f>'4b. Optional Outcomes'!X36</f>
        <v>0</v>
      </c>
      <c r="L150" s="57">
        <f>'4b. Optional Outcomes'!Y36</f>
        <v>0</v>
      </c>
    </row>
    <row r="151" spans="1:12" s="65" customFormat="1" x14ac:dyDescent="0.45">
      <c r="B151" s="57" t="s">
        <v>36</v>
      </c>
      <c r="C151" s="57">
        <f>'4b. Optional Outcomes'!$Y$36</f>
        <v>0</v>
      </c>
      <c r="D151" s="57">
        <f>'4b. Optional Outcomes'!$Y$36</f>
        <v>0</v>
      </c>
      <c r="E151" s="57">
        <f>'4b. Optional Outcomes'!$Y$36</f>
        <v>0</v>
      </c>
      <c r="F151" s="57">
        <f>'4b. Optional Outcomes'!$Y$36</f>
        <v>0</v>
      </c>
      <c r="G151" s="57">
        <f>'4b. Optional Outcomes'!$Y$36</f>
        <v>0</v>
      </c>
      <c r="H151" s="57">
        <f>'4b. Optional Outcomes'!$Y$36</f>
        <v>0</v>
      </c>
      <c r="I151" s="57">
        <f>'4b. Optional Outcomes'!$Y$36</f>
        <v>0</v>
      </c>
      <c r="J151" s="57">
        <f>'4b. Optional Outcomes'!$Y$36</f>
        <v>0</v>
      </c>
      <c r="K151" s="57">
        <f>'4b. Optional Outcomes'!$Y$36</f>
        <v>0</v>
      </c>
      <c r="L151" s="57">
        <f>'4b. Optional Outcomes'!$Y$36</f>
        <v>0</v>
      </c>
    </row>
    <row r="152" spans="1:12" s="65" customFormat="1" x14ac:dyDescent="0.45">
      <c r="B152" s="68"/>
      <c r="C152" s="68"/>
      <c r="D152" s="68"/>
      <c r="E152" s="68"/>
      <c r="F152" s="68"/>
      <c r="G152" s="68"/>
      <c r="H152" s="68"/>
      <c r="I152" s="68"/>
      <c r="J152" s="68"/>
      <c r="K152" s="68"/>
      <c r="L152" s="68"/>
    </row>
    <row r="153" spans="1:12" s="65" customFormat="1" x14ac:dyDescent="0.45">
      <c r="A153" s="64" t="s">
        <v>178</v>
      </c>
      <c r="B153" s="71"/>
      <c r="C153" s="71"/>
      <c r="D153" s="71"/>
      <c r="E153" s="71"/>
      <c r="F153" s="71"/>
      <c r="G153" s="71"/>
      <c r="H153" s="71"/>
      <c r="I153" s="71"/>
      <c r="J153" s="71"/>
      <c r="K153" s="71"/>
      <c r="L153" s="71"/>
    </row>
    <row r="154" spans="1:12" s="65" customFormat="1" x14ac:dyDescent="0.45">
      <c r="B154" s="57"/>
      <c r="C154" s="57" t="s">
        <v>27</v>
      </c>
      <c r="D154" s="57" t="s">
        <v>28</v>
      </c>
      <c r="E154" s="57" t="s">
        <v>29</v>
      </c>
      <c r="F154" s="57" t="s">
        <v>30</v>
      </c>
      <c r="G154" s="57" t="s">
        <v>31</v>
      </c>
      <c r="H154" s="57" t="s">
        <v>32</v>
      </c>
      <c r="I154" s="57" t="s">
        <v>33</v>
      </c>
      <c r="J154" s="57" t="s">
        <v>34</v>
      </c>
      <c r="K154" s="57" t="s">
        <v>35</v>
      </c>
      <c r="L154" s="57" t="s">
        <v>36</v>
      </c>
    </row>
    <row r="155" spans="1:12" s="65" customFormat="1" x14ac:dyDescent="0.45">
      <c r="B155" s="57" t="s">
        <v>61</v>
      </c>
      <c r="C155" s="57">
        <f>'4b. Optional Outcomes'!P45</f>
        <v>0</v>
      </c>
      <c r="D155" s="57">
        <f>'4b. Optional Outcomes'!Q45</f>
        <v>0</v>
      </c>
      <c r="E155" s="57">
        <f>'4b. Optional Outcomes'!R45</f>
        <v>0</v>
      </c>
      <c r="F155" s="57">
        <f>'4b. Optional Outcomes'!S45</f>
        <v>0</v>
      </c>
      <c r="G155" s="57">
        <f>'4b. Optional Outcomes'!T45</f>
        <v>0</v>
      </c>
      <c r="H155" s="57">
        <f>'4b. Optional Outcomes'!U45</f>
        <v>0</v>
      </c>
      <c r="I155" s="57">
        <f>'4b. Optional Outcomes'!V45</f>
        <v>0</v>
      </c>
      <c r="J155" s="57">
        <f>'4b. Optional Outcomes'!W45</f>
        <v>0</v>
      </c>
      <c r="K155" s="57">
        <f>'4b. Optional Outcomes'!X45</f>
        <v>0</v>
      </c>
      <c r="L155" s="57">
        <f>'4b. Optional Outcomes'!Y45</f>
        <v>0</v>
      </c>
    </row>
    <row r="156" spans="1:12" s="65" customFormat="1" x14ac:dyDescent="0.45">
      <c r="B156" s="57" t="s">
        <v>36</v>
      </c>
      <c r="C156" s="57">
        <f>'4b. Optional Outcomes'!$Y$45</f>
        <v>0</v>
      </c>
      <c r="D156" s="57">
        <f>'4b. Optional Outcomes'!$Y$45</f>
        <v>0</v>
      </c>
      <c r="E156" s="57">
        <f>'4b. Optional Outcomes'!$Y$45</f>
        <v>0</v>
      </c>
      <c r="F156" s="57">
        <f>'4b. Optional Outcomes'!$Y$45</f>
        <v>0</v>
      </c>
      <c r="G156" s="57">
        <f>'4b. Optional Outcomes'!$Y$45</f>
        <v>0</v>
      </c>
      <c r="H156" s="57">
        <f>'4b. Optional Outcomes'!$Y$45</f>
        <v>0</v>
      </c>
      <c r="I156" s="57">
        <f>'4b. Optional Outcomes'!$Y$45</f>
        <v>0</v>
      </c>
      <c r="J156" s="57">
        <f>'4b. Optional Outcomes'!$Y$45</f>
        <v>0</v>
      </c>
      <c r="K156" s="57">
        <f>'4b. Optional Outcomes'!$Y$45</f>
        <v>0</v>
      </c>
      <c r="L156" s="57">
        <f>'4b. Optional Outcomes'!$Y$45</f>
        <v>0</v>
      </c>
    </row>
    <row r="157" spans="1:12" s="65" customFormat="1" x14ac:dyDescent="0.45">
      <c r="B157" s="68"/>
      <c r="C157" s="68"/>
      <c r="D157" s="68"/>
      <c r="E157" s="68"/>
      <c r="F157" s="68"/>
      <c r="G157" s="68"/>
      <c r="H157" s="68"/>
      <c r="I157" s="68"/>
      <c r="J157" s="68"/>
      <c r="K157" s="68"/>
      <c r="L157" s="68"/>
    </row>
    <row r="158" spans="1:12" s="65" customFormat="1" x14ac:dyDescent="0.45">
      <c r="A158" s="64" t="s">
        <v>179</v>
      </c>
      <c r="B158" s="71"/>
      <c r="C158" s="71"/>
      <c r="D158" s="71"/>
      <c r="E158" s="71"/>
      <c r="F158" s="71"/>
      <c r="G158" s="71"/>
      <c r="H158" s="71"/>
      <c r="I158" s="71"/>
      <c r="J158" s="71"/>
      <c r="K158" s="71"/>
      <c r="L158" s="71"/>
    </row>
    <row r="159" spans="1:12" s="65" customFormat="1" x14ac:dyDescent="0.45">
      <c r="B159" s="57"/>
      <c r="C159" s="57" t="s">
        <v>27</v>
      </c>
      <c r="D159" s="57" t="s">
        <v>28</v>
      </c>
      <c r="E159" s="57" t="s">
        <v>29</v>
      </c>
      <c r="F159" s="57" t="s">
        <v>30</v>
      </c>
      <c r="G159" s="57" t="s">
        <v>31</v>
      </c>
      <c r="H159" s="57" t="s">
        <v>32</v>
      </c>
      <c r="I159" s="57" t="s">
        <v>33</v>
      </c>
      <c r="J159" s="57" t="s">
        <v>34</v>
      </c>
      <c r="K159" s="57" t="s">
        <v>35</v>
      </c>
      <c r="L159" s="57" t="s">
        <v>36</v>
      </c>
    </row>
    <row r="160" spans="1:12" s="65" customFormat="1" x14ac:dyDescent="0.45">
      <c r="B160" s="57" t="s">
        <v>61</v>
      </c>
      <c r="C160" s="57">
        <f>'4b. Optional Outcomes'!P54</f>
        <v>0</v>
      </c>
      <c r="D160" s="57">
        <f>'4b. Optional Outcomes'!Q54</f>
        <v>0</v>
      </c>
      <c r="E160" s="57">
        <f>'4b. Optional Outcomes'!R54</f>
        <v>0</v>
      </c>
      <c r="F160" s="57">
        <f>'4b. Optional Outcomes'!S54</f>
        <v>0</v>
      </c>
      <c r="G160" s="57">
        <f>'4b. Optional Outcomes'!T54</f>
        <v>0</v>
      </c>
      <c r="H160" s="57">
        <f>'4b. Optional Outcomes'!U54</f>
        <v>0</v>
      </c>
      <c r="I160" s="57">
        <f>'4b. Optional Outcomes'!V54</f>
        <v>0</v>
      </c>
      <c r="J160" s="57">
        <f>'4b. Optional Outcomes'!W54</f>
        <v>0</v>
      </c>
      <c r="K160" s="57">
        <f>'4b. Optional Outcomes'!X54</f>
        <v>0</v>
      </c>
      <c r="L160" s="57">
        <f>'4b. Optional Outcomes'!Y54</f>
        <v>0</v>
      </c>
    </row>
    <row r="161" spans="1:12" s="65" customFormat="1" x14ac:dyDescent="0.45">
      <c r="B161" s="57" t="s">
        <v>36</v>
      </c>
      <c r="C161" s="57">
        <f>'4b. Optional Outcomes'!$Y$54</f>
        <v>0</v>
      </c>
      <c r="D161" s="57">
        <f>'4b. Optional Outcomes'!$Y$54</f>
        <v>0</v>
      </c>
      <c r="E161" s="57">
        <f>'4b. Optional Outcomes'!$Y$54</f>
        <v>0</v>
      </c>
      <c r="F161" s="57">
        <f>'4b. Optional Outcomes'!$Y$54</f>
        <v>0</v>
      </c>
      <c r="G161" s="57">
        <f>'4b. Optional Outcomes'!$Y$54</f>
        <v>0</v>
      </c>
      <c r="H161" s="57">
        <f>'4b. Optional Outcomes'!$Y$54</f>
        <v>0</v>
      </c>
      <c r="I161" s="57">
        <f>'4b. Optional Outcomes'!$Y$54</f>
        <v>0</v>
      </c>
      <c r="J161" s="57">
        <f>'4b. Optional Outcomes'!$Y$54</f>
        <v>0</v>
      </c>
      <c r="K161" s="57">
        <f>'4b. Optional Outcomes'!$Y$54</f>
        <v>0</v>
      </c>
      <c r="L161" s="57">
        <f>'4b. Optional Outcomes'!$Y$54</f>
        <v>0</v>
      </c>
    </row>
    <row r="162" spans="1:12" s="65" customFormat="1" x14ac:dyDescent="0.45"/>
    <row r="163" spans="1:12" s="65" customFormat="1" ht="30" x14ac:dyDescent="0.45">
      <c r="A163" s="64" t="s">
        <v>182</v>
      </c>
      <c r="B163" s="71"/>
      <c r="C163" s="71"/>
      <c r="D163" s="71"/>
      <c r="E163" s="71"/>
      <c r="F163" s="71"/>
      <c r="G163" s="71"/>
      <c r="H163" s="71"/>
      <c r="I163" s="71"/>
      <c r="J163" s="71"/>
      <c r="K163" s="71"/>
      <c r="L163" s="71"/>
    </row>
    <row r="164" spans="1:12" s="65" customFormat="1" x14ac:dyDescent="0.45">
      <c r="B164" s="57"/>
      <c r="C164" s="70" t="s">
        <v>152</v>
      </c>
      <c r="D164" s="70" t="s">
        <v>153</v>
      </c>
      <c r="E164" s="70" t="s">
        <v>154</v>
      </c>
      <c r="F164" s="70" t="s">
        <v>155</v>
      </c>
      <c r="G164" s="70" t="s">
        <v>156</v>
      </c>
      <c r="H164" s="70" t="s">
        <v>157</v>
      </c>
      <c r="I164" s="70" t="s">
        <v>158</v>
      </c>
      <c r="J164" s="70" t="s">
        <v>159</v>
      </c>
      <c r="K164" s="70" t="s">
        <v>160</v>
      </c>
      <c r="L164" s="57" t="s">
        <v>36</v>
      </c>
    </row>
    <row r="165" spans="1:12" s="65" customFormat="1" x14ac:dyDescent="0.45">
      <c r="B165" s="57" t="s">
        <v>61</v>
      </c>
      <c r="C165" s="70">
        <f>'4b. Optional Outcomes'!C9</f>
        <v>0</v>
      </c>
      <c r="D165" s="70">
        <f>'4b. Optional Outcomes'!D9</f>
        <v>0</v>
      </c>
      <c r="E165" s="70">
        <f>'4b. Optional Outcomes'!E9</f>
        <v>0</v>
      </c>
      <c r="F165" s="70">
        <f>'4b. Optional Outcomes'!F9</f>
        <v>0</v>
      </c>
      <c r="G165" s="70">
        <f>'4b. Optional Outcomes'!G9</f>
        <v>0</v>
      </c>
      <c r="H165" s="70">
        <f>'4b. Optional Outcomes'!H9</f>
        <v>0</v>
      </c>
      <c r="I165" s="70">
        <f>'4b. Optional Outcomes'!I9</f>
        <v>0</v>
      </c>
      <c r="J165" s="70">
        <f>'4b. Optional Outcomes'!J9</f>
        <v>0</v>
      </c>
      <c r="K165" s="70">
        <f>'4b. Optional Outcomes'!K9</f>
        <v>0</v>
      </c>
      <c r="L165" s="57">
        <f>'4b. Optional Outcomes'!L9</f>
        <v>0</v>
      </c>
    </row>
    <row r="166" spans="1:12" s="65" customFormat="1" x14ac:dyDescent="0.45">
      <c r="B166" s="57" t="s">
        <v>36</v>
      </c>
      <c r="C166" s="57">
        <f>'4b. Optional Outcomes'!L9</f>
        <v>0</v>
      </c>
      <c r="D166" s="57">
        <f>'4b. Optional Outcomes'!L9</f>
        <v>0</v>
      </c>
      <c r="E166" s="57">
        <f>'4b. Optional Outcomes'!L9</f>
        <v>0</v>
      </c>
      <c r="F166" s="57">
        <f>'4b. Optional Outcomes'!L9</f>
        <v>0</v>
      </c>
      <c r="G166" s="57">
        <f>'4b. Optional Outcomes'!L9</f>
        <v>0</v>
      </c>
      <c r="H166" s="57">
        <f>'4b. Optional Outcomes'!L9</f>
        <v>0</v>
      </c>
      <c r="I166" s="57">
        <f>'4b. Optional Outcomes'!L9</f>
        <v>0</v>
      </c>
      <c r="J166" s="57">
        <f>'4b. Optional Outcomes'!L9</f>
        <v>0</v>
      </c>
      <c r="K166" s="57">
        <f>'4b. Optional Outcomes'!L9</f>
        <v>0</v>
      </c>
      <c r="L166" s="57">
        <f>'4b. Optional Outcomes'!L9</f>
        <v>0</v>
      </c>
    </row>
    <row r="167" spans="1:12" s="65" customFormat="1" x14ac:dyDescent="0.45">
      <c r="B167" s="68"/>
      <c r="C167" s="68"/>
      <c r="D167" s="68"/>
      <c r="E167" s="68"/>
      <c r="F167" s="68"/>
      <c r="G167" s="68"/>
      <c r="H167" s="68"/>
      <c r="I167" s="68"/>
      <c r="J167" s="68"/>
      <c r="K167" s="68"/>
      <c r="L167" s="68"/>
    </row>
    <row r="168" spans="1:12" s="65" customFormat="1" ht="30" x14ac:dyDescent="0.45">
      <c r="A168" s="64" t="s">
        <v>183</v>
      </c>
      <c r="B168" s="71"/>
      <c r="C168" s="71"/>
      <c r="D168" s="71"/>
      <c r="E168" s="71"/>
      <c r="F168" s="71"/>
      <c r="G168" s="71"/>
      <c r="H168" s="71"/>
      <c r="I168" s="71"/>
      <c r="J168" s="71"/>
      <c r="K168" s="71"/>
      <c r="L168" s="71"/>
    </row>
    <row r="169" spans="1:12" s="65" customFormat="1" x14ac:dyDescent="0.45">
      <c r="B169" s="57"/>
      <c r="C169" s="70" t="s">
        <v>152</v>
      </c>
      <c r="D169" s="70" t="s">
        <v>153</v>
      </c>
      <c r="E169" s="70" t="s">
        <v>154</v>
      </c>
      <c r="F169" s="70" t="s">
        <v>155</v>
      </c>
      <c r="G169" s="70" t="s">
        <v>156</v>
      </c>
      <c r="H169" s="70" t="s">
        <v>157</v>
      </c>
      <c r="I169" s="70" t="s">
        <v>158</v>
      </c>
      <c r="J169" s="70" t="s">
        <v>159</v>
      </c>
      <c r="K169" s="70" t="s">
        <v>160</v>
      </c>
      <c r="L169" s="57" t="s">
        <v>36</v>
      </c>
    </row>
    <row r="170" spans="1:12" s="65" customFormat="1" x14ac:dyDescent="0.45">
      <c r="B170" s="57" t="s">
        <v>61</v>
      </c>
      <c r="C170" s="57">
        <f>'4b. Optional Outcomes'!C18</f>
        <v>0</v>
      </c>
      <c r="D170" s="57">
        <f>'4b. Optional Outcomes'!D18</f>
        <v>0</v>
      </c>
      <c r="E170" s="57">
        <f>'4b. Optional Outcomes'!E18</f>
        <v>0</v>
      </c>
      <c r="F170" s="57">
        <f>'4b. Optional Outcomes'!F18</f>
        <v>0</v>
      </c>
      <c r="G170" s="57">
        <f>'4b. Optional Outcomes'!G18</f>
        <v>0</v>
      </c>
      <c r="H170" s="57">
        <f>'4b. Optional Outcomes'!H18</f>
        <v>0</v>
      </c>
      <c r="I170" s="57">
        <f>'4b. Optional Outcomes'!I18</f>
        <v>0</v>
      </c>
      <c r="J170" s="57">
        <f>'4b. Optional Outcomes'!J18</f>
        <v>0</v>
      </c>
      <c r="K170" s="57">
        <f>'4b. Optional Outcomes'!K18</f>
        <v>0</v>
      </c>
      <c r="L170" s="57">
        <f>'4b. Optional Outcomes'!L18</f>
        <v>0</v>
      </c>
    </row>
    <row r="171" spans="1:12" s="65" customFormat="1" x14ac:dyDescent="0.45">
      <c r="B171" s="57" t="s">
        <v>36</v>
      </c>
      <c r="C171" s="57">
        <f>'4b. Optional Outcomes'!L18</f>
        <v>0</v>
      </c>
      <c r="D171" s="57">
        <f>'4b. Optional Outcomes'!L18</f>
        <v>0</v>
      </c>
      <c r="E171" s="57">
        <f>'4b. Optional Outcomes'!L18</f>
        <v>0</v>
      </c>
      <c r="F171" s="57">
        <f>'4b. Optional Outcomes'!L18</f>
        <v>0</v>
      </c>
      <c r="G171" s="57">
        <f>'4b. Optional Outcomes'!L18</f>
        <v>0</v>
      </c>
      <c r="H171" s="57">
        <f>'4b. Optional Outcomes'!L18</f>
        <v>0</v>
      </c>
      <c r="I171" s="57">
        <f>'4b. Optional Outcomes'!L18</f>
        <v>0</v>
      </c>
      <c r="J171" s="57">
        <f>'4b. Optional Outcomes'!L18</f>
        <v>0</v>
      </c>
      <c r="K171" s="57">
        <f>'4b. Optional Outcomes'!L18</f>
        <v>0</v>
      </c>
      <c r="L171" s="57">
        <f>'4b. Optional Outcomes'!L18</f>
        <v>0</v>
      </c>
    </row>
    <row r="172" spans="1:12" s="65" customFormat="1" x14ac:dyDescent="0.45">
      <c r="B172" s="68"/>
      <c r="C172" s="68"/>
      <c r="D172" s="68"/>
      <c r="E172" s="68"/>
      <c r="F172" s="68"/>
      <c r="G172" s="68"/>
      <c r="H172" s="68"/>
      <c r="I172" s="68"/>
      <c r="J172" s="68"/>
      <c r="K172" s="68"/>
      <c r="L172" s="68"/>
    </row>
    <row r="173" spans="1:12" s="65" customFormat="1" ht="30" x14ac:dyDescent="0.45">
      <c r="A173" s="64" t="s">
        <v>184</v>
      </c>
      <c r="B173" s="71"/>
      <c r="C173" s="71"/>
      <c r="D173" s="71"/>
      <c r="E173" s="71"/>
      <c r="F173" s="71"/>
      <c r="G173" s="71"/>
      <c r="H173" s="71"/>
      <c r="I173" s="71"/>
      <c r="J173" s="71"/>
      <c r="K173" s="71"/>
      <c r="L173" s="71"/>
    </row>
    <row r="174" spans="1:12" s="65" customFormat="1" x14ac:dyDescent="0.45">
      <c r="B174" s="57"/>
      <c r="C174" s="70" t="s">
        <v>152</v>
      </c>
      <c r="D174" s="70" t="s">
        <v>153</v>
      </c>
      <c r="E174" s="70" t="s">
        <v>154</v>
      </c>
      <c r="F174" s="70" t="s">
        <v>155</v>
      </c>
      <c r="G174" s="70" t="s">
        <v>156</v>
      </c>
      <c r="H174" s="70" t="s">
        <v>157</v>
      </c>
      <c r="I174" s="70" t="s">
        <v>158</v>
      </c>
      <c r="J174" s="70" t="s">
        <v>159</v>
      </c>
      <c r="K174" s="70" t="s">
        <v>160</v>
      </c>
      <c r="L174" s="57" t="s">
        <v>36</v>
      </c>
    </row>
    <row r="175" spans="1:12" s="65" customFormat="1" x14ac:dyDescent="0.45">
      <c r="B175" s="57" t="s">
        <v>61</v>
      </c>
      <c r="C175" s="57">
        <f>'4b. Optional Outcomes'!C27</f>
        <v>0</v>
      </c>
      <c r="D175" s="57">
        <f>'4b. Optional Outcomes'!D27</f>
        <v>0</v>
      </c>
      <c r="E175" s="57">
        <f>'4b. Optional Outcomes'!E27</f>
        <v>0</v>
      </c>
      <c r="F175" s="57">
        <f>'4b. Optional Outcomes'!F27</f>
        <v>0</v>
      </c>
      <c r="G175" s="57">
        <f>'4b. Optional Outcomes'!G27</f>
        <v>0</v>
      </c>
      <c r="H175" s="57">
        <f>'4b. Optional Outcomes'!H27</f>
        <v>0</v>
      </c>
      <c r="I175" s="57">
        <f>'4b. Optional Outcomes'!I27</f>
        <v>0</v>
      </c>
      <c r="J175" s="57">
        <f>'4b. Optional Outcomes'!J27</f>
        <v>0</v>
      </c>
      <c r="K175" s="57">
        <f>'4b. Optional Outcomes'!K27</f>
        <v>0</v>
      </c>
      <c r="L175" s="57">
        <f>'4b. Optional Outcomes'!L27</f>
        <v>0</v>
      </c>
    </row>
    <row r="176" spans="1:12" s="65" customFormat="1" x14ac:dyDescent="0.45">
      <c r="B176" s="57" t="s">
        <v>36</v>
      </c>
      <c r="C176" s="57">
        <f>'4b. Optional Outcomes'!L27</f>
        <v>0</v>
      </c>
      <c r="D176" s="57">
        <f>'4b. Optional Outcomes'!L27</f>
        <v>0</v>
      </c>
      <c r="E176" s="57">
        <f>'4b. Optional Outcomes'!L27</f>
        <v>0</v>
      </c>
      <c r="F176" s="57">
        <f>'4b. Optional Outcomes'!L27</f>
        <v>0</v>
      </c>
      <c r="G176" s="57">
        <f>'4b. Optional Outcomes'!L27</f>
        <v>0</v>
      </c>
      <c r="H176" s="57">
        <f>'4b. Optional Outcomes'!L27</f>
        <v>0</v>
      </c>
      <c r="I176" s="57">
        <f>'4b. Optional Outcomes'!L27</f>
        <v>0</v>
      </c>
      <c r="J176" s="57">
        <f>'4b. Optional Outcomes'!L27</f>
        <v>0</v>
      </c>
      <c r="K176" s="57">
        <f>'4b. Optional Outcomes'!L27</f>
        <v>0</v>
      </c>
      <c r="L176" s="57">
        <f>'4b. Optional Outcomes'!L27</f>
        <v>0</v>
      </c>
    </row>
    <row r="177" spans="1:12" s="65" customFormat="1" x14ac:dyDescent="0.45">
      <c r="B177" s="68"/>
      <c r="C177" s="68"/>
      <c r="D177" s="68"/>
      <c r="E177" s="68"/>
      <c r="F177" s="68"/>
      <c r="G177" s="68"/>
      <c r="H177" s="68"/>
      <c r="I177" s="68"/>
      <c r="J177" s="68"/>
      <c r="K177" s="68"/>
      <c r="L177" s="68"/>
    </row>
    <row r="178" spans="1:12" s="65" customFormat="1" ht="30" x14ac:dyDescent="0.45">
      <c r="A178" s="64" t="s">
        <v>185</v>
      </c>
      <c r="B178" s="71"/>
      <c r="C178" s="71"/>
      <c r="D178" s="71"/>
      <c r="E178" s="71"/>
      <c r="F178" s="71"/>
      <c r="G178" s="71"/>
      <c r="H178" s="71"/>
      <c r="I178" s="71"/>
      <c r="J178" s="71"/>
      <c r="K178" s="71"/>
      <c r="L178" s="71"/>
    </row>
    <row r="179" spans="1:12" s="65" customFormat="1" x14ac:dyDescent="0.45">
      <c r="B179" s="57"/>
      <c r="C179" s="70" t="s">
        <v>152</v>
      </c>
      <c r="D179" s="70" t="s">
        <v>153</v>
      </c>
      <c r="E179" s="70" t="s">
        <v>154</v>
      </c>
      <c r="F179" s="70" t="s">
        <v>155</v>
      </c>
      <c r="G179" s="70" t="s">
        <v>156</v>
      </c>
      <c r="H179" s="70" t="s">
        <v>157</v>
      </c>
      <c r="I179" s="70" t="s">
        <v>158</v>
      </c>
      <c r="J179" s="70" t="s">
        <v>159</v>
      </c>
      <c r="K179" s="70" t="s">
        <v>160</v>
      </c>
      <c r="L179" s="57" t="s">
        <v>36</v>
      </c>
    </row>
    <row r="180" spans="1:12" s="65" customFormat="1" x14ac:dyDescent="0.45">
      <c r="B180" s="57" t="s">
        <v>61</v>
      </c>
      <c r="C180" s="57">
        <f>'4b. Optional Outcomes'!C36</f>
        <v>0</v>
      </c>
      <c r="D180" s="57">
        <f>'4b. Optional Outcomes'!D36</f>
        <v>0</v>
      </c>
      <c r="E180" s="57">
        <f>'4b. Optional Outcomes'!E36</f>
        <v>0</v>
      </c>
      <c r="F180" s="57">
        <f>'4b. Optional Outcomes'!F36</f>
        <v>0</v>
      </c>
      <c r="G180" s="57">
        <f>'4b. Optional Outcomes'!G36</f>
        <v>0</v>
      </c>
      <c r="H180" s="57">
        <f>'4b. Optional Outcomes'!H36</f>
        <v>0</v>
      </c>
      <c r="I180" s="57">
        <f>'4b. Optional Outcomes'!I36</f>
        <v>0</v>
      </c>
      <c r="J180" s="57">
        <f>'4b. Optional Outcomes'!J36</f>
        <v>0</v>
      </c>
      <c r="K180" s="57">
        <f>'4b. Optional Outcomes'!K36</f>
        <v>0</v>
      </c>
      <c r="L180" s="57">
        <f>'4b. Optional Outcomes'!L36</f>
        <v>0</v>
      </c>
    </row>
    <row r="181" spans="1:12" s="65" customFormat="1" x14ac:dyDescent="0.45">
      <c r="B181" s="57" t="s">
        <v>36</v>
      </c>
      <c r="C181" s="57">
        <f>'4b. Optional Outcomes'!L36</f>
        <v>0</v>
      </c>
      <c r="D181" s="57">
        <f>'4b. Optional Outcomes'!L36</f>
        <v>0</v>
      </c>
      <c r="E181" s="57">
        <f>'4b. Optional Outcomes'!L36</f>
        <v>0</v>
      </c>
      <c r="F181" s="57">
        <f>'4b. Optional Outcomes'!L36</f>
        <v>0</v>
      </c>
      <c r="G181" s="57">
        <f>'4b. Optional Outcomes'!L36</f>
        <v>0</v>
      </c>
      <c r="H181" s="57">
        <f>'4b. Optional Outcomes'!L36</f>
        <v>0</v>
      </c>
      <c r="I181" s="57">
        <f>'4b. Optional Outcomes'!L36</f>
        <v>0</v>
      </c>
      <c r="J181" s="57">
        <f>'4b. Optional Outcomes'!L36</f>
        <v>0</v>
      </c>
      <c r="K181" s="57">
        <f>'4b. Optional Outcomes'!L36</f>
        <v>0</v>
      </c>
      <c r="L181" s="57">
        <f>'4b. Optional Outcomes'!L36</f>
        <v>0</v>
      </c>
    </row>
    <row r="182" spans="1:12" s="65" customFormat="1" x14ac:dyDescent="0.45">
      <c r="B182" s="68"/>
      <c r="C182" s="68"/>
      <c r="D182" s="68"/>
      <c r="E182" s="68"/>
      <c r="F182" s="68"/>
      <c r="G182" s="68"/>
      <c r="H182" s="68"/>
      <c r="I182" s="68"/>
      <c r="J182" s="68"/>
      <c r="K182" s="68"/>
      <c r="L182" s="68"/>
    </row>
    <row r="183" spans="1:12" s="65" customFormat="1" ht="30" x14ac:dyDescent="0.45">
      <c r="A183" s="64" t="s">
        <v>186</v>
      </c>
      <c r="B183" s="71"/>
      <c r="C183" s="71"/>
      <c r="D183" s="71"/>
      <c r="E183" s="71"/>
      <c r="F183" s="71"/>
      <c r="G183" s="71"/>
      <c r="H183" s="71"/>
      <c r="I183" s="71"/>
      <c r="J183" s="71"/>
      <c r="K183" s="71"/>
      <c r="L183" s="71"/>
    </row>
    <row r="184" spans="1:12" s="65" customFormat="1" x14ac:dyDescent="0.45">
      <c r="B184" s="57"/>
      <c r="C184" s="70" t="s">
        <v>152</v>
      </c>
      <c r="D184" s="70" t="s">
        <v>153</v>
      </c>
      <c r="E184" s="70" t="s">
        <v>154</v>
      </c>
      <c r="F184" s="70" t="s">
        <v>155</v>
      </c>
      <c r="G184" s="70" t="s">
        <v>156</v>
      </c>
      <c r="H184" s="70" t="s">
        <v>157</v>
      </c>
      <c r="I184" s="70" t="s">
        <v>158</v>
      </c>
      <c r="J184" s="70" t="s">
        <v>159</v>
      </c>
      <c r="K184" s="70" t="s">
        <v>160</v>
      </c>
      <c r="L184" s="57" t="s">
        <v>36</v>
      </c>
    </row>
    <row r="185" spans="1:12" s="65" customFormat="1" x14ac:dyDescent="0.45">
      <c r="B185" s="57" t="s">
        <v>61</v>
      </c>
      <c r="C185" s="57">
        <f>'4b. Optional Outcomes'!C45</f>
        <v>0</v>
      </c>
      <c r="D185" s="57">
        <f>'4b. Optional Outcomes'!D45</f>
        <v>0</v>
      </c>
      <c r="E185" s="57">
        <f>'4b. Optional Outcomes'!E45</f>
        <v>0</v>
      </c>
      <c r="F185" s="57">
        <f>'4b. Optional Outcomes'!F45</f>
        <v>0</v>
      </c>
      <c r="G185" s="57">
        <f>'4b. Optional Outcomes'!G45</f>
        <v>0</v>
      </c>
      <c r="H185" s="57">
        <f>'4b. Optional Outcomes'!H45</f>
        <v>0</v>
      </c>
      <c r="I185" s="57">
        <f>'4b. Optional Outcomes'!I45</f>
        <v>0</v>
      </c>
      <c r="J185" s="57">
        <f>'4b. Optional Outcomes'!J45</f>
        <v>0</v>
      </c>
      <c r="K185" s="57">
        <f>'4b. Optional Outcomes'!K45</f>
        <v>0</v>
      </c>
      <c r="L185" s="57">
        <f>'4b. Optional Outcomes'!L45</f>
        <v>0</v>
      </c>
    </row>
    <row r="186" spans="1:12" s="65" customFormat="1" x14ac:dyDescent="0.45">
      <c r="B186" s="57" t="s">
        <v>36</v>
      </c>
      <c r="C186" s="57">
        <f>'4b. Optional Outcomes'!L45</f>
        <v>0</v>
      </c>
      <c r="D186" s="57">
        <f>'4b. Optional Outcomes'!L45</f>
        <v>0</v>
      </c>
      <c r="E186" s="57">
        <f>'4b. Optional Outcomes'!L45</f>
        <v>0</v>
      </c>
      <c r="F186" s="57">
        <f>'4b. Optional Outcomes'!L45</f>
        <v>0</v>
      </c>
      <c r="G186" s="57">
        <f>'4b. Optional Outcomes'!L45</f>
        <v>0</v>
      </c>
      <c r="H186" s="57">
        <f>'4b. Optional Outcomes'!L45</f>
        <v>0</v>
      </c>
      <c r="I186" s="57">
        <f>'4b. Optional Outcomes'!L45</f>
        <v>0</v>
      </c>
      <c r="J186" s="57">
        <f>'4b. Optional Outcomes'!L45</f>
        <v>0</v>
      </c>
      <c r="K186" s="57">
        <f>'4b. Optional Outcomes'!L45</f>
        <v>0</v>
      </c>
      <c r="L186" s="57">
        <f>'4b. Optional Outcomes'!L45</f>
        <v>0</v>
      </c>
    </row>
    <row r="187" spans="1:12" s="65" customFormat="1" x14ac:dyDescent="0.45">
      <c r="B187" s="68"/>
      <c r="C187" s="68"/>
      <c r="D187" s="68"/>
      <c r="E187" s="68"/>
      <c r="F187" s="68"/>
      <c r="G187" s="68"/>
      <c r="H187" s="68"/>
      <c r="I187" s="68"/>
      <c r="J187" s="68"/>
      <c r="K187" s="68"/>
      <c r="L187" s="68"/>
    </row>
    <row r="188" spans="1:12" s="65" customFormat="1" ht="30" x14ac:dyDescent="0.45">
      <c r="A188" s="64" t="s">
        <v>187</v>
      </c>
      <c r="B188" s="71"/>
      <c r="C188" s="71"/>
      <c r="D188" s="71"/>
      <c r="E188" s="71"/>
      <c r="F188" s="71"/>
      <c r="G188" s="71"/>
      <c r="H188" s="71"/>
      <c r="I188" s="71"/>
      <c r="J188" s="71"/>
      <c r="K188" s="71"/>
      <c r="L188" s="71"/>
    </row>
    <row r="189" spans="1:12" s="65" customFormat="1" x14ac:dyDescent="0.45">
      <c r="B189" s="57"/>
      <c r="C189" s="70" t="s">
        <v>152</v>
      </c>
      <c r="D189" s="70" t="s">
        <v>153</v>
      </c>
      <c r="E189" s="70" t="s">
        <v>154</v>
      </c>
      <c r="F189" s="70" t="s">
        <v>155</v>
      </c>
      <c r="G189" s="70" t="s">
        <v>156</v>
      </c>
      <c r="H189" s="70" t="s">
        <v>157</v>
      </c>
      <c r="I189" s="70" t="s">
        <v>158</v>
      </c>
      <c r="J189" s="70" t="s">
        <v>159</v>
      </c>
      <c r="K189" s="70" t="s">
        <v>160</v>
      </c>
      <c r="L189" s="57" t="s">
        <v>36</v>
      </c>
    </row>
    <row r="190" spans="1:12" s="65" customFormat="1" x14ac:dyDescent="0.45">
      <c r="B190" s="57" t="s">
        <v>61</v>
      </c>
      <c r="C190" s="57">
        <f>'4b. Optional Outcomes'!C54</f>
        <v>0</v>
      </c>
      <c r="D190" s="57">
        <f>'4b. Optional Outcomes'!D54</f>
        <v>0</v>
      </c>
      <c r="E190" s="57">
        <f>'4b. Optional Outcomes'!E54</f>
        <v>0</v>
      </c>
      <c r="F190" s="57">
        <f>'4b. Optional Outcomes'!F54</f>
        <v>0</v>
      </c>
      <c r="G190" s="57">
        <f>'4b. Optional Outcomes'!G54</f>
        <v>0</v>
      </c>
      <c r="H190" s="57">
        <f>'4b. Optional Outcomes'!H54</f>
        <v>0</v>
      </c>
      <c r="I190" s="57">
        <f>'4b. Optional Outcomes'!I54</f>
        <v>0</v>
      </c>
      <c r="J190" s="57">
        <f>'4b. Optional Outcomes'!J54</f>
        <v>0</v>
      </c>
      <c r="K190" s="57">
        <f>'4b. Optional Outcomes'!K54</f>
        <v>0</v>
      </c>
      <c r="L190" s="57">
        <f>'4b. Optional Outcomes'!L54</f>
        <v>0</v>
      </c>
    </row>
    <row r="191" spans="1:12" s="65" customFormat="1" x14ac:dyDescent="0.45">
      <c r="B191" s="57" t="s">
        <v>36</v>
      </c>
      <c r="C191" s="57">
        <f>'4b. Optional Outcomes'!L54</f>
        <v>0</v>
      </c>
      <c r="D191" s="57">
        <f>'4b. Optional Outcomes'!L54</f>
        <v>0</v>
      </c>
      <c r="E191" s="57">
        <f>'4b. Optional Outcomes'!L54</f>
        <v>0</v>
      </c>
      <c r="F191" s="57">
        <f>'4b. Optional Outcomes'!L54</f>
        <v>0</v>
      </c>
      <c r="G191" s="57">
        <f>'4b. Optional Outcomes'!L54</f>
        <v>0</v>
      </c>
      <c r="H191" s="57">
        <f>'4b. Optional Outcomes'!L54</f>
        <v>0</v>
      </c>
      <c r="I191" s="57">
        <f>'4b. Optional Outcomes'!L54</f>
        <v>0</v>
      </c>
      <c r="J191" s="57">
        <f>'4b. Optional Outcomes'!L54</f>
        <v>0</v>
      </c>
      <c r="K191" s="57">
        <f>'4b. Optional Outcomes'!L54</f>
        <v>0</v>
      </c>
      <c r="L191" s="57">
        <f>'4b. Optional Outcomes'!L54</f>
        <v>0</v>
      </c>
    </row>
    <row r="192" spans="1:12" s="65" customFormat="1" x14ac:dyDescent="0.45"/>
  </sheetData>
  <sheetProtection algorithmName="SHA-256" hashValue="Gq1mWTcI+QEcR9COxCmQk+LyD7fbM0knb7isGMS2DHU=" saltValue="rZ/tQiy0ebQEHdh8BC+zqw==" spinCount="100000" sheet="1" selectLockedCells="1"/>
  <mergeCells count="15">
    <mergeCell ref="A60:B60"/>
    <mergeCell ref="A62:B62"/>
    <mergeCell ref="A64:B64"/>
    <mergeCell ref="A66:B66"/>
    <mergeCell ref="D55:E55"/>
    <mergeCell ref="A43:B43"/>
    <mergeCell ref="A47:B47"/>
    <mergeCell ref="A55:B55"/>
    <mergeCell ref="A2:C2"/>
    <mergeCell ref="A27:B27"/>
    <mergeCell ref="A31:B31"/>
    <mergeCell ref="A36:B36"/>
    <mergeCell ref="A40:B40"/>
    <mergeCell ref="A24:C24"/>
    <mergeCell ref="A52:C52"/>
  </mergeCells>
  <phoneticPr fontId="16" type="noConversion"/>
  <pageMargins left="0.7" right="0.7" top="0.75" bottom="0.75" header="0.3" footer="0.3"/>
  <pageSetup orientation="portrait" r:id="rId1"/>
  <ignoredErrors>
    <ignoredError sqref="F28 H2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H24"/>
  <sheetViews>
    <sheetView zoomScaleNormal="100" workbookViewId="0">
      <selection activeCell="B18" sqref="B18"/>
    </sheetView>
  </sheetViews>
  <sheetFormatPr defaultRowHeight="15.4" x14ac:dyDescent="0.45"/>
  <cols>
    <col min="1" max="1" width="37.59765625" style="2" customWidth="1"/>
    <col min="2" max="8" width="9.1328125" style="2"/>
  </cols>
  <sheetData>
    <row r="1" spans="1:5" x14ac:dyDescent="0.45">
      <c r="A1" s="4" t="s">
        <v>71</v>
      </c>
      <c r="B1" s="4"/>
    </row>
    <row r="2" spans="1:5" x14ac:dyDescent="0.45">
      <c r="A2" s="87"/>
      <c r="B2" s="87"/>
      <c r="C2" s="87"/>
      <c r="D2" s="87"/>
      <c r="E2" s="87"/>
    </row>
    <row r="3" spans="1:5" x14ac:dyDescent="0.45">
      <c r="A3" s="88" t="s">
        <v>198</v>
      </c>
      <c r="B3" s="87"/>
      <c r="C3" s="87"/>
      <c r="D3" s="87"/>
      <c r="E3" s="87"/>
    </row>
    <row r="4" spans="1:5" x14ac:dyDescent="0.45">
      <c r="A4" s="87" t="s">
        <v>200</v>
      </c>
      <c r="B4" s="87" t="b">
        <v>0</v>
      </c>
      <c r="C4" s="87"/>
      <c r="D4" s="87"/>
      <c r="E4" s="87"/>
    </row>
    <row r="5" spans="1:5" x14ac:dyDescent="0.45">
      <c r="A5" s="87" t="s">
        <v>9</v>
      </c>
      <c r="B5" s="87" t="b">
        <v>0</v>
      </c>
      <c r="C5" s="87"/>
      <c r="D5" s="87"/>
      <c r="E5" s="87"/>
    </row>
    <row r="6" spans="1:5" x14ac:dyDescent="0.45">
      <c r="A6" s="87" t="s">
        <v>199</v>
      </c>
      <c r="B6" s="87" t="b">
        <v>0</v>
      </c>
      <c r="C6" s="87"/>
      <c r="D6" s="87"/>
      <c r="E6" s="87"/>
    </row>
    <row r="7" spans="1:5" x14ac:dyDescent="0.45">
      <c r="A7" s="87" t="s">
        <v>253</v>
      </c>
      <c r="B7" s="87" t="b">
        <v>0</v>
      </c>
      <c r="C7" s="87"/>
      <c r="D7" s="87"/>
      <c r="E7" s="87"/>
    </row>
    <row r="8" spans="1:5" x14ac:dyDescent="0.45">
      <c r="A8" s="87" t="s">
        <v>201</v>
      </c>
      <c r="B8" s="87" t="b">
        <v>0</v>
      </c>
      <c r="C8" s="87"/>
      <c r="D8" s="87"/>
      <c r="E8" s="87"/>
    </row>
    <row r="9" spans="1:5" x14ac:dyDescent="0.45">
      <c r="A9" s="87"/>
      <c r="B9" s="87"/>
      <c r="C9" s="87"/>
      <c r="D9" s="87"/>
      <c r="E9" s="87"/>
    </row>
    <row r="10" spans="1:5" x14ac:dyDescent="0.45">
      <c r="A10" s="87"/>
      <c r="B10" s="87"/>
      <c r="C10" s="87"/>
      <c r="D10" s="87"/>
      <c r="E10" s="87"/>
    </row>
    <row r="11" spans="1:5" x14ac:dyDescent="0.45">
      <c r="A11" s="88" t="s">
        <v>205</v>
      </c>
      <c r="B11" s="87"/>
      <c r="C11" s="87"/>
      <c r="D11" s="87"/>
      <c r="E11" s="87"/>
    </row>
    <row r="12" spans="1:5" x14ac:dyDescent="0.45">
      <c r="A12" s="87" t="s">
        <v>206</v>
      </c>
      <c r="B12" s="87" t="b">
        <v>0</v>
      </c>
      <c r="C12" s="87"/>
      <c r="D12" s="87"/>
      <c r="E12" s="87"/>
    </row>
    <row r="13" spans="1:5" x14ac:dyDescent="0.45">
      <c r="A13" s="87" t="s">
        <v>207</v>
      </c>
      <c r="B13" s="87" t="b">
        <v>0</v>
      </c>
      <c r="C13" s="87"/>
      <c r="D13" s="87"/>
      <c r="E13" s="87"/>
    </row>
    <row r="14" spans="1:5" x14ac:dyDescent="0.45">
      <c r="A14" s="87" t="s">
        <v>208</v>
      </c>
      <c r="B14" s="87" t="b">
        <v>0</v>
      </c>
      <c r="D14" s="87"/>
      <c r="E14" s="87"/>
    </row>
    <row r="15" spans="1:5" x14ac:dyDescent="0.45">
      <c r="A15" s="87" t="s">
        <v>209</v>
      </c>
      <c r="B15" s="87" t="b">
        <v>0</v>
      </c>
      <c r="D15" s="87"/>
      <c r="E15" s="87"/>
    </row>
    <row r="16" spans="1:5" x14ac:dyDescent="0.45">
      <c r="A16" s="87" t="s">
        <v>210</v>
      </c>
      <c r="B16" s="87" t="b">
        <v>0</v>
      </c>
      <c r="C16" s="87"/>
      <c r="D16" s="87"/>
      <c r="E16" s="87"/>
    </row>
    <row r="17" spans="1:5" x14ac:dyDescent="0.45">
      <c r="A17" s="87" t="s">
        <v>211</v>
      </c>
      <c r="B17" s="2" t="b">
        <v>0</v>
      </c>
      <c r="C17" s="87"/>
      <c r="D17" s="87"/>
      <c r="E17" s="87"/>
    </row>
    <row r="18" spans="1:5" x14ac:dyDescent="0.45">
      <c r="A18" s="87" t="s">
        <v>201</v>
      </c>
      <c r="B18" s="87" t="b">
        <v>0</v>
      </c>
      <c r="C18" s="87"/>
      <c r="D18" s="87"/>
      <c r="E18" s="87"/>
    </row>
    <row r="19" spans="1:5" x14ac:dyDescent="0.45">
      <c r="A19" s="87"/>
      <c r="B19" s="87"/>
      <c r="C19" s="87"/>
      <c r="D19" s="87"/>
      <c r="E19" s="87"/>
    </row>
    <row r="21" spans="1:5" x14ac:dyDescent="0.45">
      <c r="A21" s="3" t="s">
        <v>70</v>
      </c>
    </row>
    <row r="22" spans="1:5" x14ac:dyDescent="0.45">
      <c r="A22" s="2" t="s">
        <v>18</v>
      </c>
      <c r="B22" s="2" t="b">
        <v>0</v>
      </c>
    </row>
    <row r="23" spans="1:5" x14ac:dyDescent="0.45">
      <c r="A23" s="2" t="s">
        <v>19</v>
      </c>
      <c r="B23" s="2" t="b">
        <v>0</v>
      </c>
    </row>
    <row r="24" spans="1:5" x14ac:dyDescent="0.45">
      <c r="A24" s="2" t="s">
        <v>20</v>
      </c>
      <c r="B24" s="2" t="b">
        <v>0</v>
      </c>
    </row>
  </sheetData>
  <sheetProtection selectLockedCell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F73"/>
  <sheetViews>
    <sheetView zoomScale="80" zoomScaleNormal="80" workbookViewId="0">
      <selection activeCell="A76" sqref="A76"/>
    </sheetView>
  </sheetViews>
  <sheetFormatPr defaultRowHeight="15.4" x14ac:dyDescent="0.45"/>
  <cols>
    <col min="1" max="1" width="54.3984375" style="2" customWidth="1"/>
    <col min="2" max="6" width="9.1328125" style="2"/>
  </cols>
  <sheetData>
    <row r="1" spans="1:1" x14ac:dyDescent="0.45">
      <c r="A1" s="4" t="s">
        <v>72</v>
      </c>
    </row>
    <row r="2" spans="1:1" x14ac:dyDescent="0.45">
      <c r="A2" s="145" t="s">
        <v>4</v>
      </c>
    </row>
    <row r="3" spans="1:1" x14ac:dyDescent="0.45">
      <c r="A3" s="146" t="s">
        <v>1</v>
      </c>
    </row>
    <row r="4" spans="1:1" x14ac:dyDescent="0.45">
      <c r="A4" s="146" t="s">
        <v>3</v>
      </c>
    </row>
    <row r="5" spans="1:1" x14ac:dyDescent="0.45">
      <c r="A5" s="146" t="s">
        <v>2</v>
      </c>
    </row>
    <row r="6" spans="1:1" x14ac:dyDescent="0.45">
      <c r="A6" s="146"/>
    </row>
    <row r="7" spans="1:1" x14ac:dyDescent="0.45">
      <c r="A7" s="146"/>
    </row>
    <row r="8" spans="1:1" x14ac:dyDescent="0.45">
      <c r="A8" s="145" t="s">
        <v>5</v>
      </c>
    </row>
    <row r="9" spans="1:1" x14ac:dyDescent="0.45">
      <c r="A9" s="146" t="s">
        <v>1</v>
      </c>
    </row>
    <row r="10" spans="1:1" x14ac:dyDescent="0.45">
      <c r="A10" s="146" t="s">
        <v>3</v>
      </c>
    </row>
    <row r="11" spans="1:1" x14ac:dyDescent="0.45">
      <c r="A11" s="146" t="s">
        <v>43</v>
      </c>
    </row>
    <row r="12" spans="1:1" x14ac:dyDescent="0.45">
      <c r="A12" s="146" t="s">
        <v>44</v>
      </c>
    </row>
    <row r="13" spans="1:1" x14ac:dyDescent="0.45">
      <c r="A13" s="146"/>
    </row>
    <row r="14" spans="1:1" x14ac:dyDescent="0.45">
      <c r="A14" s="146"/>
    </row>
    <row r="15" spans="1:1" x14ac:dyDescent="0.45">
      <c r="A15" s="145" t="s">
        <v>283</v>
      </c>
    </row>
    <row r="16" spans="1:1" x14ac:dyDescent="0.45">
      <c r="A16" s="146" t="s">
        <v>1</v>
      </c>
    </row>
    <row r="17" spans="1:1" x14ac:dyDescent="0.45">
      <c r="A17" s="146" t="s">
        <v>22</v>
      </c>
    </row>
    <row r="18" spans="1:1" x14ac:dyDescent="0.45">
      <c r="A18" s="146" t="s">
        <v>23</v>
      </c>
    </row>
    <row r="19" spans="1:1" x14ac:dyDescent="0.45">
      <c r="A19" s="146"/>
    </row>
    <row r="20" spans="1:1" x14ac:dyDescent="0.45">
      <c r="A20" s="146"/>
    </row>
    <row r="21" spans="1:1" x14ac:dyDescent="0.45">
      <c r="A21" s="145" t="s">
        <v>284</v>
      </c>
    </row>
    <row r="22" spans="1:1" x14ac:dyDescent="0.45">
      <c r="A22" s="146" t="s">
        <v>1</v>
      </c>
    </row>
    <row r="23" spans="1:1" x14ac:dyDescent="0.45">
      <c r="A23" s="146" t="s">
        <v>216</v>
      </c>
    </row>
    <row r="24" spans="1:1" x14ac:dyDescent="0.45">
      <c r="A24" s="146" t="s">
        <v>217</v>
      </c>
    </row>
    <row r="25" spans="1:1" x14ac:dyDescent="0.45">
      <c r="A25" s="146"/>
    </row>
    <row r="26" spans="1:1" x14ac:dyDescent="0.45">
      <c r="A26" s="146"/>
    </row>
    <row r="27" spans="1:1" x14ac:dyDescent="0.45">
      <c r="A27" s="146"/>
    </row>
    <row r="28" spans="1:1" x14ac:dyDescent="0.45">
      <c r="A28" s="145" t="s">
        <v>21</v>
      </c>
    </row>
    <row r="29" spans="1:1" x14ac:dyDescent="0.45">
      <c r="A29" s="146" t="s">
        <v>1</v>
      </c>
    </row>
    <row r="30" spans="1:1" x14ac:dyDescent="0.45">
      <c r="A30" s="146" t="s">
        <v>3</v>
      </c>
    </row>
    <row r="31" spans="1:1" x14ac:dyDescent="0.45">
      <c r="A31" s="146" t="s">
        <v>26</v>
      </c>
    </row>
    <row r="32" spans="1:1" x14ac:dyDescent="0.45">
      <c r="A32" s="146"/>
    </row>
    <row r="33" spans="1:1" x14ac:dyDescent="0.45">
      <c r="A33" s="146"/>
    </row>
    <row r="34" spans="1:1" x14ac:dyDescent="0.45">
      <c r="A34" s="145" t="s">
        <v>285</v>
      </c>
    </row>
    <row r="35" spans="1:1" x14ac:dyDescent="0.45">
      <c r="A35" s="146" t="s">
        <v>1</v>
      </c>
    </row>
    <row r="36" spans="1:1" x14ac:dyDescent="0.45">
      <c r="A36" s="146" t="s">
        <v>3</v>
      </c>
    </row>
    <row r="37" spans="1:1" x14ac:dyDescent="0.45">
      <c r="A37" s="146" t="s">
        <v>2</v>
      </c>
    </row>
    <row r="38" spans="1:1" x14ac:dyDescent="0.45">
      <c r="A38" s="146" t="s">
        <v>14</v>
      </c>
    </row>
    <row r="39" spans="1:1" x14ac:dyDescent="0.45">
      <c r="A39" s="146"/>
    </row>
    <row r="40" spans="1:1" x14ac:dyDescent="0.45">
      <c r="A40" s="146"/>
    </row>
    <row r="41" spans="1:1" x14ac:dyDescent="0.45">
      <c r="A41" s="145" t="s">
        <v>286</v>
      </c>
    </row>
    <row r="42" spans="1:1" x14ac:dyDescent="0.45">
      <c r="A42" s="146" t="s">
        <v>1</v>
      </c>
    </row>
    <row r="43" spans="1:1" x14ac:dyDescent="0.45">
      <c r="A43" s="146" t="s">
        <v>3</v>
      </c>
    </row>
    <row r="44" spans="1:1" x14ac:dyDescent="0.45">
      <c r="A44" s="146" t="s">
        <v>2</v>
      </c>
    </row>
    <row r="45" spans="1:1" x14ac:dyDescent="0.45">
      <c r="A45" s="146" t="s">
        <v>8</v>
      </c>
    </row>
    <row r="48" spans="1:1" x14ac:dyDescent="0.45">
      <c r="A48" s="145" t="s">
        <v>289</v>
      </c>
    </row>
    <row r="49" spans="1:1" x14ac:dyDescent="0.45">
      <c r="A49" s="146" t="s">
        <v>1</v>
      </c>
    </row>
    <row r="50" spans="1:1" x14ac:dyDescent="0.45">
      <c r="A50" s="146" t="s">
        <v>3</v>
      </c>
    </row>
    <row r="51" spans="1:1" x14ac:dyDescent="0.45">
      <c r="A51" s="146" t="s">
        <v>2</v>
      </c>
    </row>
    <row r="52" spans="1:1" x14ac:dyDescent="0.45">
      <c r="A52" s="2" t="s">
        <v>201</v>
      </c>
    </row>
    <row r="55" spans="1:1" x14ac:dyDescent="0.45">
      <c r="A55" s="3" t="s">
        <v>294</v>
      </c>
    </row>
    <row r="56" spans="1:1" x14ac:dyDescent="0.45">
      <c r="A56" s="2" t="s">
        <v>1</v>
      </c>
    </row>
    <row r="57" spans="1:1" x14ac:dyDescent="0.45">
      <c r="A57" s="2" t="s">
        <v>295</v>
      </c>
    </row>
    <row r="58" spans="1:1" x14ac:dyDescent="0.45">
      <c r="A58" s="2" t="s">
        <v>296</v>
      </c>
    </row>
    <row r="59" spans="1:1" x14ac:dyDescent="0.45">
      <c r="A59" s="2" t="s">
        <v>297</v>
      </c>
    </row>
    <row r="62" spans="1:1" x14ac:dyDescent="0.45">
      <c r="A62" s="3" t="s">
        <v>322</v>
      </c>
    </row>
    <row r="63" spans="1:1" x14ac:dyDescent="0.45">
      <c r="A63" s="2" t="s">
        <v>1</v>
      </c>
    </row>
    <row r="64" spans="1:1" x14ac:dyDescent="0.45">
      <c r="A64" s="2" t="s">
        <v>323</v>
      </c>
    </row>
    <row r="65" spans="1:1" x14ac:dyDescent="0.45">
      <c r="A65" s="2" t="s">
        <v>324</v>
      </c>
    </row>
    <row r="66" spans="1:1" x14ac:dyDescent="0.45">
      <c r="A66" s="2" t="s">
        <v>325</v>
      </c>
    </row>
    <row r="67" spans="1:1" x14ac:dyDescent="0.45">
      <c r="A67" s="2" t="s">
        <v>326</v>
      </c>
    </row>
    <row r="68" spans="1:1" x14ac:dyDescent="0.45">
      <c r="A68" s="2" t="s">
        <v>211</v>
      </c>
    </row>
    <row r="70" spans="1:1" x14ac:dyDescent="0.45">
      <c r="A70" s="3" t="s">
        <v>330</v>
      </c>
    </row>
    <row r="71" spans="1:1" x14ac:dyDescent="0.45">
      <c r="A71" s="2" t="s">
        <v>1</v>
      </c>
    </row>
    <row r="72" spans="1:1" x14ac:dyDescent="0.45">
      <c r="A72" s="2" t="s">
        <v>331</v>
      </c>
    </row>
    <row r="73" spans="1:1" x14ac:dyDescent="0.45">
      <c r="A73" s="2" t="s">
        <v>332</v>
      </c>
    </row>
  </sheetData>
  <sheetProtection algorithmName="SHA-256" hashValue="C/28/6tjCe5LFdvq2qD0VljK7SMaGX8O3cIUevPoUYM=" saltValue="4ZEN4MohT9oaT2tsVvitBw==" spinCount="100000" sheet="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65"/>
  <sheetViews>
    <sheetView showGridLines="0" zoomScale="90" zoomScaleNormal="90" workbookViewId="0">
      <selection sqref="A1:K1"/>
    </sheetView>
  </sheetViews>
  <sheetFormatPr defaultRowHeight="30" customHeight="1" x14ac:dyDescent="0.5"/>
  <cols>
    <col min="1" max="1" width="5.86328125" style="29" customWidth="1"/>
    <col min="2" max="2" width="14.3984375" style="1" customWidth="1"/>
    <col min="3" max="10" width="10.1328125" style="1" customWidth="1"/>
    <col min="11" max="11" width="19.73046875" style="1" customWidth="1"/>
    <col min="12" max="13" width="15.59765625" style="129" customWidth="1"/>
    <col min="14" max="41" width="9" style="10"/>
  </cols>
  <sheetData>
    <row r="1" spans="1:41" ht="30" customHeight="1" x14ac:dyDescent="0.5">
      <c r="A1" s="287" t="s">
        <v>38</v>
      </c>
      <c r="B1" s="288"/>
      <c r="C1" s="288"/>
      <c r="D1" s="288"/>
      <c r="E1" s="288"/>
      <c r="F1" s="288"/>
      <c r="G1" s="288"/>
      <c r="H1" s="288"/>
      <c r="I1" s="288"/>
      <c r="J1" s="288"/>
      <c r="K1" s="289"/>
    </row>
    <row r="2" spans="1:41" ht="30" customHeight="1" x14ac:dyDescent="0.5">
      <c r="A2" s="290" t="s">
        <v>39</v>
      </c>
      <c r="B2" s="290"/>
      <c r="C2" s="290"/>
      <c r="D2" s="290"/>
      <c r="E2" s="290"/>
      <c r="F2" s="290"/>
      <c r="G2" s="290"/>
      <c r="H2" s="290"/>
      <c r="I2" s="290"/>
      <c r="J2" s="290"/>
      <c r="K2" s="290"/>
    </row>
    <row r="3" spans="1:41" ht="45" customHeight="1" x14ac:dyDescent="0.5">
      <c r="A3" s="148">
        <v>1.1000000000000001</v>
      </c>
      <c r="B3" s="277" t="s">
        <v>291</v>
      </c>
      <c r="C3" s="277"/>
      <c r="D3" s="277"/>
      <c r="E3" s="277"/>
      <c r="F3" s="277"/>
      <c r="G3" s="277"/>
      <c r="H3" s="277"/>
      <c r="I3" s="277"/>
      <c r="J3" s="277"/>
      <c r="K3" s="278"/>
    </row>
    <row r="4" spans="1:41" s="30" customFormat="1" ht="199.9" customHeight="1" x14ac:dyDescent="0.5">
      <c r="A4" s="149"/>
      <c r="B4" s="293" t="s">
        <v>0</v>
      </c>
      <c r="C4" s="293"/>
      <c r="D4" s="293"/>
      <c r="E4" s="293"/>
      <c r="F4" s="293"/>
      <c r="G4" s="293"/>
      <c r="H4" s="293"/>
      <c r="I4" s="293"/>
      <c r="J4" s="293"/>
      <c r="K4" s="294"/>
      <c r="L4" s="129"/>
      <c r="M4" s="12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row>
    <row r="5" spans="1:41" s="30" customFormat="1" ht="30" customHeight="1" x14ac:dyDescent="0.5">
      <c r="A5" s="150"/>
      <c r="B5" s="295"/>
      <c r="C5" s="295"/>
      <c r="D5" s="295"/>
      <c r="E5" s="295"/>
      <c r="F5" s="295"/>
      <c r="G5" s="295"/>
      <c r="H5" s="295"/>
      <c r="I5" s="295"/>
      <c r="J5" s="295"/>
      <c r="K5" s="296"/>
      <c r="L5" s="129"/>
      <c r="M5" s="129"/>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s="30" customFormat="1" ht="30" customHeight="1" x14ac:dyDescent="0.5">
      <c r="A6" s="150"/>
      <c r="B6" s="295"/>
      <c r="C6" s="295"/>
      <c r="D6" s="295"/>
      <c r="E6" s="295"/>
      <c r="F6" s="295"/>
      <c r="G6" s="295"/>
      <c r="H6" s="295"/>
      <c r="I6" s="295"/>
      <c r="J6" s="295"/>
      <c r="K6" s="296"/>
      <c r="L6" s="129"/>
      <c r="M6" s="129"/>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7" spans="1:41" s="30" customFormat="1" ht="30" customHeight="1" x14ac:dyDescent="0.5">
      <c r="A7" s="150"/>
      <c r="B7" s="295"/>
      <c r="C7" s="295"/>
      <c r="D7" s="295"/>
      <c r="E7" s="295"/>
      <c r="F7" s="295"/>
      <c r="G7" s="295"/>
      <c r="H7" s="295"/>
      <c r="I7" s="295"/>
      <c r="J7" s="295"/>
      <c r="K7" s="296"/>
      <c r="L7" s="129"/>
      <c r="M7" s="129"/>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1" s="30" customFormat="1" ht="30" customHeight="1" x14ac:dyDescent="0.5">
      <c r="A8" s="150"/>
      <c r="B8" s="295"/>
      <c r="C8" s="295"/>
      <c r="D8" s="295"/>
      <c r="E8" s="295"/>
      <c r="F8" s="295"/>
      <c r="G8" s="295"/>
      <c r="H8" s="295"/>
      <c r="I8" s="295"/>
      <c r="J8" s="295"/>
      <c r="K8" s="296"/>
      <c r="L8" s="129"/>
      <c r="M8" s="129"/>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row>
    <row r="9" spans="1:41" s="30" customFormat="1" ht="30" customHeight="1" x14ac:dyDescent="0.5">
      <c r="A9" s="150"/>
      <c r="B9" s="297"/>
      <c r="C9" s="297"/>
      <c r="D9" s="297"/>
      <c r="E9" s="297"/>
      <c r="F9" s="297"/>
      <c r="G9" s="297"/>
      <c r="H9" s="297"/>
      <c r="I9" s="297"/>
      <c r="J9" s="297"/>
      <c r="K9" s="298"/>
      <c r="L9" s="129"/>
      <c r="M9" s="129"/>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row>
    <row r="10" spans="1:41" ht="45" customHeight="1" x14ac:dyDescent="0.5">
      <c r="A10" s="153"/>
      <c r="B10" s="291" t="s">
        <v>292</v>
      </c>
      <c r="C10" s="291"/>
      <c r="D10" s="291"/>
      <c r="E10" s="291"/>
      <c r="F10" s="291"/>
      <c r="G10" s="291"/>
      <c r="H10" s="291"/>
      <c r="I10" s="291"/>
      <c r="J10" s="291"/>
      <c r="K10" s="292"/>
    </row>
    <row r="11" spans="1:41" s="30" customFormat="1" ht="199.9" customHeight="1" x14ac:dyDescent="0.5">
      <c r="A11" s="149"/>
      <c r="B11" s="293" t="s">
        <v>0</v>
      </c>
      <c r="C11" s="293"/>
      <c r="D11" s="293"/>
      <c r="E11" s="293"/>
      <c r="F11" s="293"/>
      <c r="G11" s="293"/>
      <c r="H11" s="293"/>
      <c r="I11" s="293"/>
      <c r="J11" s="293"/>
      <c r="K11" s="294"/>
      <c r="L11" s="129"/>
      <c r="M11" s="129"/>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row>
    <row r="12" spans="1:41" s="30" customFormat="1" ht="30" customHeight="1" x14ac:dyDescent="0.5">
      <c r="A12" s="150"/>
      <c r="B12" s="295"/>
      <c r="C12" s="295"/>
      <c r="D12" s="295"/>
      <c r="E12" s="295"/>
      <c r="F12" s="295"/>
      <c r="G12" s="295"/>
      <c r="H12" s="295"/>
      <c r="I12" s="295"/>
      <c r="J12" s="295"/>
      <c r="K12" s="296"/>
      <c r="L12" s="129"/>
      <c r="M12" s="129"/>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row>
    <row r="13" spans="1:41" s="30" customFormat="1" ht="30" customHeight="1" x14ac:dyDescent="0.5">
      <c r="A13" s="150"/>
      <c r="B13" s="295"/>
      <c r="C13" s="295"/>
      <c r="D13" s="295"/>
      <c r="E13" s="295"/>
      <c r="F13" s="295"/>
      <c r="G13" s="295"/>
      <c r="H13" s="295"/>
      <c r="I13" s="295"/>
      <c r="J13" s="295"/>
      <c r="K13" s="296"/>
      <c r="L13" s="129"/>
      <c r="M13" s="129"/>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row>
    <row r="14" spans="1:41" s="30" customFormat="1" ht="30" customHeight="1" x14ac:dyDescent="0.5">
      <c r="A14" s="150"/>
      <c r="B14" s="295"/>
      <c r="C14" s="295"/>
      <c r="D14" s="295"/>
      <c r="E14" s="295"/>
      <c r="F14" s="295"/>
      <c r="G14" s="295"/>
      <c r="H14" s="295"/>
      <c r="I14" s="295"/>
      <c r="J14" s="295"/>
      <c r="K14" s="296"/>
      <c r="L14" s="129"/>
      <c r="M14" s="129"/>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row>
    <row r="15" spans="1:41" s="30" customFormat="1" ht="30" customHeight="1" x14ac:dyDescent="0.5">
      <c r="A15" s="150"/>
      <c r="B15" s="295"/>
      <c r="C15" s="295"/>
      <c r="D15" s="295"/>
      <c r="E15" s="295"/>
      <c r="F15" s="295"/>
      <c r="G15" s="295"/>
      <c r="H15" s="295"/>
      <c r="I15" s="295"/>
      <c r="J15" s="295"/>
      <c r="K15" s="296"/>
      <c r="L15" s="129"/>
      <c r="M15" s="129"/>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row>
    <row r="16" spans="1:41" s="30" customFormat="1" ht="30" customHeight="1" x14ac:dyDescent="0.5">
      <c r="A16" s="151"/>
      <c r="B16" s="297"/>
      <c r="C16" s="297"/>
      <c r="D16" s="297"/>
      <c r="E16" s="297"/>
      <c r="F16" s="297"/>
      <c r="G16" s="297"/>
      <c r="H16" s="297"/>
      <c r="I16" s="297"/>
      <c r="J16" s="297"/>
      <c r="K16" s="298"/>
      <c r="L16" s="129"/>
      <c r="M16" s="129"/>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row>
    <row r="17" spans="1:41" s="10" customFormat="1" ht="60" customHeight="1" x14ac:dyDescent="0.5">
      <c r="A17" s="152">
        <v>1.2</v>
      </c>
      <c r="B17" s="291" t="s">
        <v>354</v>
      </c>
      <c r="C17" s="291"/>
      <c r="D17" s="291"/>
      <c r="E17" s="291"/>
      <c r="F17" s="291"/>
      <c r="G17" s="291"/>
      <c r="H17" s="291"/>
      <c r="I17" s="291"/>
      <c r="J17" s="291"/>
      <c r="K17" s="292"/>
      <c r="L17" s="126"/>
      <c r="M17" s="126"/>
    </row>
    <row r="18" spans="1:41" s="30" customFormat="1" ht="200.1" customHeight="1" x14ac:dyDescent="0.5">
      <c r="A18" s="279" t="s">
        <v>0</v>
      </c>
      <c r="B18" s="279"/>
      <c r="C18" s="279"/>
      <c r="D18" s="279"/>
      <c r="E18" s="279"/>
      <c r="F18" s="279"/>
      <c r="G18" s="279"/>
      <c r="H18" s="279"/>
      <c r="I18" s="279"/>
      <c r="J18" s="279"/>
      <c r="K18" s="279"/>
      <c r="L18" s="129"/>
      <c r="M18" s="129"/>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row>
    <row r="19" spans="1:41" s="30" customFormat="1" ht="30" customHeight="1" x14ac:dyDescent="0.5">
      <c r="A19" s="279"/>
      <c r="B19" s="279"/>
      <c r="C19" s="279"/>
      <c r="D19" s="279"/>
      <c r="E19" s="279"/>
      <c r="F19" s="279"/>
      <c r="G19" s="279"/>
      <c r="H19" s="279"/>
      <c r="I19" s="279"/>
      <c r="J19" s="279"/>
      <c r="K19" s="279"/>
      <c r="L19" s="129"/>
      <c r="M19" s="129"/>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row>
    <row r="20" spans="1:41" s="30" customFormat="1" ht="30" customHeight="1" x14ac:dyDescent="0.5">
      <c r="A20" s="279"/>
      <c r="B20" s="279"/>
      <c r="C20" s="279"/>
      <c r="D20" s="279"/>
      <c r="E20" s="279"/>
      <c r="F20" s="279"/>
      <c r="G20" s="279"/>
      <c r="H20" s="279"/>
      <c r="I20" s="279"/>
      <c r="J20" s="279"/>
      <c r="K20" s="279"/>
      <c r="L20" s="129"/>
      <c r="M20" s="129"/>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row>
    <row r="21" spans="1:41" s="30" customFormat="1" ht="30" customHeight="1" x14ac:dyDescent="0.5">
      <c r="A21" s="279"/>
      <c r="B21" s="279"/>
      <c r="C21" s="279"/>
      <c r="D21" s="279"/>
      <c r="E21" s="279"/>
      <c r="F21" s="279"/>
      <c r="G21" s="279"/>
      <c r="H21" s="279"/>
      <c r="I21" s="279"/>
      <c r="J21" s="279"/>
      <c r="K21" s="279"/>
      <c r="L21" s="129"/>
      <c r="M21" s="129"/>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row>
    <row r="22" spans="1:41" s="30" customFormat="1" ht="30" customHeight="1" x14ac:dyDescent="0.5">
      <c r="A22" s="279"/>
      <c r="B22" s="279"/>
      <c r="C22" s="279"/>
      <c r="D22" s="279"/>
      <c r="E22" s="279"/>
      <c r="F22" s="279"/>
      <c r="G22" s="279"/>
      <c r="H22" s="279"/>
      <c r="I22" s="279"/>
      <c r="J22" s="279"/>
      <c r="K22" s="279"/>
      <c r="L22" s="129"/>
      <c r="M22" s="129"/>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row>
    <row r="23" spans="1:41" s="30" customFormat="1" ht="30" customHeight="1" x14ac:dyDescent="0.5">
      <c r="A23" s="279"/>
      <c r="B23" s="279"/>
      <c r="C23" s="279"/>
      <c r="D23" s="279"/>
      <c r="E23" s="279"/>
      <c r="F23" s="279"/>
      <c r="G23" s="279"/>
      <c r="H23" s="279"/>
      <c r="I23" s="279"/>
      <c r="J23" s="279"/>
      <c r="K23" s="279"/>
      <c r="L23" s="129"/>
      <c r="M23" s="129"/>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row>
    <row r="24" spans="1:41" ht="30" customHeight="1" x14ac:dyDescent="0.5">
      <c r="A24" s="285" t="s">
        <v>109</v>
      </c>
      <c r="B24" s="286"/>
      <c r="C24" s="286"/>
      <c r="D24" s="286"/>
      <c r="E24" s="286"/>
      <c r="F24" s="286"/>
      <c r="G24" s="286"/>
      <c r="H24" s="286"/>
      <c r="I24" s="286"/>
      <c r="J24" s="286"/>
      <c r="K24" s="286"/>
    </row>
    <row r="25" spans="1:41" ht="60" customHeight="1" x14ac:dyDescent="0.5">
      <c r="A25" s="16">
        <v>1.3</v>
      </c>
      <c r="B25" s="280" t="s">
        <v>293</v>
      </c>
      <c r="C25" s="280"/>
      <c r="D25" s="280"/>
      <c r="E25" s="280"/>
      <c r="F25" s="280"/>
      <c r="G25" s="280"/>
      <c r="H25" s="280"/>
      <c r="I25" s="280"/>
      <c r="J25" s="281"/>
      <c r="K25" s="17" t="s">
        <v>1</v>
      </c>
    </row>
    <row r="26" spans="1:41" ht="45" customHeight="1" x14ac:dyDescent="0.5">
      <c r="A26" s="154"/>
      <c r="B26" s="280" t="s">
        <v>300</v>
      </c>
      <c r="C26" s="280"/>
      <c r="D26" s="280"/>
      <c r="E26" s="280"/>
      <c r="F26" s="280"/>
      <c r="G26" s="280"/>
      <c r="H26" s="280"/>
      <c r="I26" s="280"/>
      <c r="J26" s="281"/>
      <c r="K26" s="147" t="s">
        <v>1</v>
      </c>
    </row>
    <row r="27" spans="1:41" ht="60" customHeight="1" x14ac:dyDescent="0.5">
      <c r="A27" s="32"/>
      <c r="B27" s="277" t="s">
        <v>298</v>
      </c>
      <c r="C27" s="277"/>
      <c r="D27" s="277"/>
      <c r="E27" s="277"/>
      <c r="F27" s="277"/>
      <c r="G27" s="277"/>
      <c r="H27" s="277"/>
      <c r="I27" s="277"/>
      <c r="J27" s="277"/>
      <c r="K27" s="278"/>
    </row>
    <row r="28" spans="1:41" ht="45" customHeight="1" x14ac:dyDescent="0.5">
      <c r="A28" s="31"/>
      <c r="B28" s="277" t="s">
        <v>299</v>
      </c>
      <c r="C28" s="277"/>
      <c r="D28" s="277"/>
      <c r="E28" s="277"/>
      <c r="F28" s="277"/>
      <c r="G28" s="277"/>
      <c r="H28" s="277"/>
      <c r="I28" s="277"/>
      <c r="J28" s="277"/>
      <c r="K28" s="278"/>
    </row>
    <row r="29" spans="1:41" s="30" customFormat="1" ht="200.1" customHeight="1" x14ac:dyDescent="0.5">
      <c r="A29" s="279" t="s">
        <v>0</v>
      </c>
      <c r="B29" s="279"/>
      <c r="C29" s="279"/>
      <c r="D29" s="279"/>
      <c r="E29" s="279"/>
      <c r="F29" s="279"/>
      <c r="G29" s="279"/>
      <c r="H29" s="279"/>
      <c r="I29" s="279"/>
      <c r="J29" s="279"/>
      <c r="K29" s="279"/>
      <c r="L29" s="129"/>
      <c r="M29" s="129"/>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row>
    <row r="30" spans="1:41" s="30" customFormat="1" ht="30" customHeight="1" x14ac:dyDescent="0.5">
      <c r="A30" s="279"/>
      <c r="B30" s="279"/>
      <c r="C30" s="279"/>
      <c r="D30" s="279"/>
      <c r="E30" s="279"/>
      <c r="F30" s="279"/>
      <c r="G30" s="279"/>
      <c r="H30" s="279"/>
      <c r="I30" s="279"/>
      <c r="J30" s="279"/>
      <c r="K30" s="279"/>
      <c r="L30" s="129"/>
      <c r="M30" s="129"/>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row>
    <row r="31" spans="1:41" s="30" customFormat="1" ht="30" customHeight="1" x14ac:dyDescent="0.5">
      <c r="A31" s="279"/>
      <c r="B31" s="279"/>
      <c r="C31" s="279"/>
      <c r="D31" s="279"/>
      <c r="E31" s="279"/>
      <c r="F31" s="279"/>
      <c r="G31" s="279"/>
      <c r="H31" s="279"/>
      <c r="I31" s="279"/>
      <c r="J31" s="279"/>
      <c r="K31" s="279"/>
      <c r="L31" s="129"/>
      <c r="M31" s="129"/>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row>
    <row r="32" spans="1:41" s="30" customFormat="1" ht="30" customHeight="1" x14ac:dyDescent="0.5">
      <c r="A32" s="279"/>
      <c r="B32" s="279"/>
      <c r="C32" s="279"/>
      <c r="D32" s="279"/>
      <c r="E32" s="279"/>
      <c r="F32" s="279"/>
      <c r="G32" s="279"/>
      <c r="H32" s="279"/>
      <c r="I32" s="279"/>
      <c r="J32" s="279"/>
      <c r="K32" s="279"/>
      <c r="L32" s="129"/>
      <c r="M32" s="129"/>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row>
    <row r="33" spans="1:41" s="30" customFormat="1" ht="30" customHeight="1" x14ac:dyDescent="0.5">
      <c r="A33" s="279"/>
      <c r="B33" s="279"/>
      <c r="C33" s="279"/>
      <c r="D33" s="279"/>
      <c r="E33" s="279"/>
      <c r="F33" s="279"/>
      <c r="G33" s="279"/>
      <c r="H33" s="279"/>
      <c r="I33" s="279"/>
      <c r="J33" s="279"/>
      <c r="K33" s="279"/>
      <c r="L33" s="129"/>
      <c r="M33" s="129"/>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row>
    <row r="34" spans="1:41" s="30" customFormat="1" ht="30" customHeight="1" x14ac:dyDescent="0.5">
      <c r="A34" s="279"/>
      <c r="B34" s="279"/>
      <c r="C34" s="279"/>
      <c r="D34" s="279"/>
      <c r="E34" s="279"/>
      <c r="F34" s="279"/>
      <c r="G34" s="279"/>
      <c r="H34" s="279"/>
      <c r="I34" s="279"/>
      <c r="J34" s="279"/>
      <c r="K34" s="279"/>
      <c r="L34" s="129"/>
      <c r="M34" s="129"/>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row>
    <row r="35" spans="1:41" ht="105" customHeight="1" x14ac:dyDescent="0.5">
      <c r="A35" s="16">
        <v>1.4</v>
      </c>
      <c r="B35" s="280" t="s">
        <v>301</v>
      </c>
      <c r="C35" s="280"/>
      <c r="D35" s="280"/>
      <c r="E35" s="280"/>
      <c r="F35" s="280"/>
      <c r="G35" s="280"/>
      <c r="H35" s="280"/>
      <c r="I35" s="280"/>
      <c r="J35" s="281"/>
      <c r="K35" s="17" t="s">
        <v>1</v>
      </c>
    </row>
    <row r="36" spans="1:41" ht="60" customHeight="1" x14ac:dyDescent="0.5">
      <c r="A36" s="32"/>
      <c r="B36" s="277" t="s">
        <v>302</v>
      </c>
      <c r="C36" s="277"/>
      <c r="D36" s="277"/>
      <c r="E36" s="277"/>
      <c r="F36" s="277"/>
      <c r="G36" s="277"/>
      <c r="H36" s="277"/>
      <c r="I36" s="277"/>
      <c r="J36" s="277"/>
      <c r="K36" s="278"/>
    </row>
    <row r="37" spans="1:41" ht="60" customHeight="1" x14ac:dyDescent="0.5">
      <c r="A37" s="31"/>
      <c r="B37" s="277" t="s">
        <v>303</v>
      </c>
      <c r="C37" s="277"/>
      <c r="D37" s="277"/>
      <c r="E37" s="277"/>
      <c r="F37" s="277"/>
      <c r="G37" s="277"/>
      <c r="H37" s="277"/>
      <c r="I37" s="277"/>
      <c r="J37" s="277"/>
      <c r="K37" s="278"/>
    </row>
    <row r="38" spans="1:41" s="30" customFormat="1" ht="200.1" customHeight="1" x14ac:dyDescent="0.5">
      <c r="A38" s="279" t="s">
        <v>0</v>
      </c>
      <c r="B38" s="279"/>
      <c r="C38" s="279"/>
      <c r="D38" s="279"/>
      <c r="E38" s="279"/>
      <c r="F38" s="279"/>
      <c r="G38" s="279"/>
      <c r="H38" s="279"/>
      <c r="I38" s="279"/>
      <c r="J38" s="279"/>
      <c r="K38" s="279"/>
      <c r="L38" s="129"/>
      <c r="M38" s="129"/>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row>
    <row r="39" spans="1:41" s="30" customFormat="1" ht="30" customHeight="1" x14ac:dyDescent="0.5">
      <c r="A39" s="279"/>
      <c r="B39" s="279"/>
      <c r="C39" s="279"/>
      <c r="D39" s="279"/>
      <c r="E39" s="279"/>
      <c r="F39" s="279"/>
      <c r="G39" s="279"/>
      <c r="H39" s="279"/>
      <c r="I39" s="279"/>
      <c r="J39" s="279"/>
      <c r="K39" s="279"/>
      <c r="L39" s="129"/>
      <c r="M39" s="129"/>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row>
    <row r="40" spans="1:41" s="30" customFormat="1" ht="30" customHeight="1" x14ac:dyDescent="0.5">
      <c r="A40" s="279"/>
      <c r="B40" s="279"/>
      <c r="C40" s="279"/>
      <c r="D40" s="279"/>
      <c r="E40" s="279"/>
      <c r="F40" s="279"/>
      <c r="G40" s="279"/>
      <c r="H40" s="279"/>
      <c r="I40" s="279"/>
      <c r="J40" s="279"/>
      <c r="K40" s="279"/>
      <c r="L40" s="129"/>
      <c r="M40" s="129"/>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row>
    <row r="41" spans="1:41" s="30" customFormat="1" ht="30" customHeight="1" x14ac:dyDescent="0.5">
      <c r="A41" s="279"/>
      <c r="B41" s="279"/>
      <c r="C41" s="279"/>
      <c r="D41" s="279"/>
      <c r="E41" s="279"/>
      <c r="F41" s="279"/>
      <c r="G41" s="279"/>
      <c r="H41" s="279"/>
      <c r="I41" s="279"/>
      <c r="J41" s="279"/>
      <c r="K41" s="279"/>
      <c r="L41" s="129"/>
      <c r="M41" s="129"/>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row>
    <row r="42" spans="1:41" s="30" customFormat="1" ht="30" customHeight="1" x14ac:dyDescent="0.5">
      <c r="A42" s="279"/>
      <c r="B42" s="279"/>
      <c r="C42" s="279"/>
      <c r="D42" s="279"/>
      <c r="E42" s="279"/>
      <c r="F42" s="279"/>
      <c r="G42" s="279"/>
      <c r="H42" s="279"/>
      <c r="I42" s="279"/>
      <c r="J42" s="279"/>
      <c r="K42" s="279"/>
      <c r="L42" s="129"/>
      <c r="M42" s="129"/>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row>
    <row r="43" spans="1:41" s="30" customFormat="1" ht="30" customHeight="1" x14ac:dyDescent="0.5">
      <c r="A43" s="279"/>
      <c r="B43" s="279"/>
      <c r="C43" s="279"/>
      <c r="D43" s="279"/>
      <c r="E43" s="279"/>
      <c r="F43" s="279"/>
      <c r="G43" s="279"/>
      <c r="H43" s="279"/>
      <c r="I43" s="279"/>
      <c r="J43" s="279"/>
      <c r="K43" s="279"/>
      <c r="L43" s="129"/>
      <c r="M43" s="129"/>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row>
    <row r="44" spans="1:41" ht="60" customHeight="1" x14ac:dyDescent="0.5">
      <c r="A44" s="16">
        <v>1.5</v>
      </c>
      <c r="B44" s="280" t="s">
        <v>304</v>
      </c>
      <c r="C44" s="280"/>
      <c r="D44" s="280"/>
      <c r="E44" s="280"/>
      <c r="F44" s="280"/>
      <c r="G44" s="280"/>
      <c r="H44" s="280"/>
      <c r="I44" s="280"/>
      <c r="J44" s="281"/>
      <c r="K44" s="17" t="s">
        <v>1</v>
      </c>
    </row>
    <row r="45" spans="1:41" ht="60" customHeight="1" x14ac:dyDescent="0.5">
      <c r="A45" s="32"/>
      <c r="B45" s="277" t="s">
        <v>305</v>
      </c>
      <c r="C45" s="277"/>
      <c r="D45" s="277"/>
      <c r="E45" s="277"/>
      <c r="F45" s="277"/>
      <c r="G45" s="277"/>
      <c r="H45" s="277"/>
      <c r="I45" s="277"/>
      <c r="J45" s="277"/>
      <c r="K45" s="278"/>
    </row>
    <row r="46" spans="1:41" ht="60" customHeight="1" x14ac:dyDescent="0.5">
      <c r="A46" s="31"/>
      <c r="B46" s="277" t="s">
        <v>306</v>
      </c>
      <c r="C46" s="277"/>
      <c r="D46" s="277"/>
      <c r="E46" s="277"/>
      <c r="F46" s="277"/>
      <c r="G46" s="277"/>
      <c r="H46" s="277"/>
      <c r="I46" s="277"/>
      <c r="J46" s="277"/>
      <c r="K46" s="278"/>
    </row>
    <row r="47" spans="1:41" s="30" customFormat="1" ht="200.1" customHeight="1" x14ac:dyDescent="0.5">
      <c r="A47" s="279" t="s">
        <v>0</v>
      </c>
      <c r="B47" s="279"/>
      <c r="C47" s="279"/>
      <c r="D47" s="279"/>
      <c r="E47" s="279"/>
      <c r="F47" s="279"/>
      <c r="G47" s="279"/>
      <c r="H47" s="279"/>
      <c r="I47" s="279"/>
      <c r="J47" s="279"/>
      <c r="K47" s="279"/>
      <c r="L47" s="129"/>
      <c r="M47" s="129"/>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row>
    <row r="48" spans="1:41" s="30" customFormat="1" ht="30" customHeight="1" x14ac:dyDescent="0.5">
      <c r="A48" s="279"/>
      <c r="B48" s="279"/>
      <c r="C48" s="279"/>
      <c r="D48" s="279"/>
      <c r="E48" s="279"/>
      <c r="F48" s="279"/>
      <c r="G48" s="279"/>
      <c r="H48" s="279"/>
      <c r="I48" s="279"/>
      <c r="J48" s="279"/>
      <c r="K48" s="279"/>
      <c r="L48" s="129"/>
      <c r="M48" s="129"/>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row>
    <row r="49" spans="1:41" s="30" customFormat="1" ht="30" customHeight="1" x14ac:dyDescent="0.5">
      <c r="A49" s="279"/>
      <c r="B49" s="279"/>
      <c r="C49" s="279"/>
      <c r="D49" s="279"/>
      <c r="E49" s="279"/>
      <c r="F49" s="279"/>
      <c r="G49" s="279"/>
      <c r="H49" s="279"/>
      <c r="I49" s="279"/>
      <c r="J49" s="279"/>
      <c r="K49" s="279"/>
      <c r="L49" s="129"/>
      <c r="M49" s="129"/>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row>
    <row r="50" spans="1:41" s="30" customFormat="1" ht="30" customHeight="1" x14ac:dyDescent="0.5">
      <c r="A50" s="279"/>
      <c r="B50" s="279"/>
      <c r="C50" s="279"/>
      <c r="D50" s="279"/>
      <c r="E50" s="279"/>
      <c r="F50" s="279"/>
      <c r="G50" s="279"/>
      <c r="H50" s="279"/>
      <c r="I50" s="279"/>
      <c r="J50" s="279"/>
      <c r="K50" s="279"/>
      <c r="L50" s="129"/>
      <c r="M50" s="129"/>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row>
    <row r="51" spans="1:41" s="30" customFormat="1" ht="30" customHeight="1" x14ac:dyDescent="0.5">
      <c r="A51" s="279"/>
      <c r="B51" s="279"/>
      <c r="C51" s="279"/>
      <c r="D51" s="279"/>
      <c r="E51" s="279"/>
      <c r="F51" s="279"/>
      <c r="G51" s="279"/>
      <c r="H51" s="279"/>
      <c r="I51" s="279"/>
      <c r="J51" s="279"/>
      <c r="K51" s="279"/>
      <c r="L51" s="129"/>
      <c r="M51" s="129"/>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row>
    <row r="52" spans="1:41" s="30" customFormat="1" ht="30" customHeight="1" x14ac:dyDescent="0.5">
      <c r="A52" s="279"/>
      <c r="B52" s="279"/>
      <c r="C52" s="279"/>
      <c r="D52" s="279"/>
      <c r="E52" s="279"/>
      <c r="F52" s="279"/>
      <c r="G52" s="279"/>
      <c r="H52" s="279"/>
      <c r="I52" s="279"/>
      <c r="J52" s="279"/>
      <c r="K52" s="279"/>
      <c r="L52" s="129"/>
      <c r="M52" s="129"/>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row>
    <row r="53" spans="1:41" ht="30" customHeight="1" x14ac:dyDescent="0.5">
      <c r="A53" s="16">
        <v>1.6</v>
      </c>
      <c r="B53" s="280" t="s">
        <v>241</v>
      </c>
      <c r="C53" s="280"/>
      <c r="D53" s="280"/>
      <c r="E53" s="280"/>
      <c r="F53" s="280"/>
      <c r="G53" s="280"/>
      <c r="H53" s="280"/>
      <c r="I53" s="280"/>
      <c r="J53" s="281"/>
      <c r="K53" s="17" t="s">
        <v>1</v>
      </c>
    </row>
    <row r="54" spans="1:41" ht="30" customHeight="1" x14ac:dyDescent="0.5">
      <c r="A54" s="32"/>
      <c r="B54" s="277" t="s">
        <v>242</v>
      </c>
      <c r="C54" s="277"/>
      <c r="D54" s="277"/>
      <c r="E54" s="277"/>
      <c r="F54" s="277"/>
      <c r="G54" s="277"/>
      <c r="H54" s="277"/>
      <c r="I54" s="277"/>
      <c r="J54" s="278"/>
      <c r="K54" s="17" t="s">
        <v>1</v>
      </c>
    </row>
    <row r="55" spans="1:41" ht="45" customHeight="1" x14ac:dyDescent="0.5">
      <c r="A55" s="31"/>
      <c r="B55" s="277" t="s">
        <v>307</v>
      </c>
      <c r="C55" s="277"/>
      <c r="D55" s="277"/>
      <c r="E55" s="277"/>
      <c r="F55" s="277"/>
      <c r="G55" s="277"/>
      <c r="H55" s="277"/>
      <c r="I55" s="277"/>
      <c r="J55" s="277"/>
      <c r="K55" s="278"/>
    </row>
    <row r="56" spans="1:41" s="30" customFormat="1" ht="200.1" customHeight="1" x14ac:dyDescent="0.5">
      <c r="A56" s="279" t="s">
        <v>0</v>
      </c>
      <c r="B56" s="279"/>
      <c r="C56" s="279"/>
      <c r="D56" s="279"/>
      <c r="E56" s="279"/>
      <c r="F56" s="279"/>
      <c r="G56" s="279"/>
      <c r="H56" s="279"/>
      <c r="I56" s="279"/>
      <c r="J56" s="279"/>
      <c r="K56" s="279"/>
      <c r="L56" s="129"/>
      <c r="M56" s="129"/>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row>
    <row r="57" spans="1:41" s="30" customFormat="1" ht="30" customHeight="1" x14ac:dyDescent="0.5">
      <c r="A57" s="279"/>
      <c r="B57" s="279"/>
      <c r="C57" s="279"/>
      <c r="D57" s="279"/>
      <c r="E57" s="279"/>
      <c r="F57" s="279"/>
      <c r="G57" s="279"/>
      <c r="H57" s="279"/>
      <c r="I57" s="279"/>
      <c r="J57" s="279"/>
      <c r="K57" s="279"/>
      <c r="L57" s="129"/>
      <c r="M57" s="129"/>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row>
    <row r="58" spans="1:41" s="30" customFormat="1" ht="30" customHeight="1" x14ac:dyDescent="0.5">
      <c r="A58" s="279"/>
      <c r="B58" s="279"/>
      <c r="C58" s="279"/>
      <c r="D58" s="279"/>
      <c r="E58" s="279"/>
      <c r="F58" s="279"/>
      <c r="G58" s="279"/>
      <c r="H58" s="279"/>
      <c r="I58" s="279"/>
      <c r="J58" s="279"/>
      <c r="K58" s="279"/>
      <c r="L58" s="129"/>
      <c r="M58" s="129"/>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row>
    <row r="59" spans="1:41" s="30" customFormat="1" ht="30" customHeight="1" x14ac:dyDescent="0.5">
      <c r="A59" s="279"/>
      <c r="B59" s="279"/>
      <c r="C59" s="279"/>
      <c r="D59" s="279"/>
      <c r="E59" s="279"/>
      <c r="F59" s="279"/>
      <c r="G59" s="279"/>
      <c r="H59" s="279"/>
      <c r="I59" s="279"/>
      <c r="J59" s="279"/>
      <c r="K59" s="279"/>
      <c r="L59" s="129"/>
      <c r="M59" s="129"/>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row>
    <row r="60" spans="1:41" s="30" customFormat="1" ht="30" customHeight="1" x14ac:dyDescent="0.5">
      <c r="A60" s="279"/>
      <c r="B60" s="279"/>
      <c r="C60" s="279"/>
      <c r="D60" s="279"/>
      <c r="E60" s="279"/>
      <c r="F60" s="279"/>
      <c r="G60" s="279"/>
      <c r="H60" s="279"/>
      <c r="I60" s="279"/>
      <c r="J60" s="279"/>
      <c r="K60" s="279"/>
      <c r="L60" s="129"/>
      <c r="M60" s="129"/>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row>
    <row r="61" spans="1:41" s="30" customFormat="1" ht="30" customHeight="1" x14ac:dyDescent="0.5">
      <c r="A61" s="279"/>
      <c r="B61" s="279"/>
      <c r="C61" s="279"/>
      <c r="D61" s="279"/>
      <c r="E61" s="279"/>
      <c r="F61" s="279"/>
      <c r="G61" s="279"/>
      <c r="H61" s="279"/>
      <c r="I61" s="279"/>
      <c r="J61" s="279"/>
      <c r="K61" s="279"/>
      <c r="L61" s="129"/>
      <c r="M61" s="129"/>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row>
    <row r="62" spans="1:41" ht="30" customHeight="1" x14ac:dyDescent="0.5">
      <c r="A62" s="282" t="s">
        <v>110</v>
      </c>
      <c r="B62" s="283"/>
      <c r="C62" s="283"/>
      <c r="D62" s="283"/>
      <c r="E62" s="283"/>
      <c r="F62" s="283"/>
      <c r="G62" s="283"/>
      <c r="H62" s="283"/>
      <c r="I62" s="283"/>
      <c r="J62" s="283"/>
      <c r="K62" s="284"/>
    </row>
    <row r="63" spans="1:41" ht="45" customHeight="1" x14ac:dyDescent="0.5">
      <c r="A63" s="28">
        <v>1.7</v>
      </c>
      <c r="B63" s="277" t="s">
        <v>249</v>
      </c>
      <c r="C63" s="277"/>
      <c r="D63" s="277"/>
      <c r="E63" s="277"/>
      <c r="F63" s="277"/>
      <c r="G63" s="277"/>
      <c r="H63" s="277"/>
      <c r="I63" s="277"/>
      <c r="J63" s="277"/>
      <c r="K63" s="278"/>
    </row>
    <row r="64" spans="1:41" s="30" customFormat="1" ht="120" customHeight="1" x14ac:dyDescent="0.5">
      <c r="A64" s="279" t="s">
        <v>0</v>
      </c>
      <c r="B64" s="279"/>
      <c r="C64" s="279"/>
      <c r="D64" s="279"/>
      <c r="E64" s="279"/>
      <c r="F64" s="279"/>
      <c r="G64" s="279"/>
      <c r="H64" s="279"/>
      <c r="I64" s="279"/>
      <c r="J64" s="279"/>
      <c r="K64" s="279"/>
      <c r="L64" s="129"/>
      <c r="M64" s="129"/>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row>
    <row r="65" spans="1:11" ht="30" customHeight="1" x14ac:dyDescent="0.5">
      <c r="A65" s="274" t="s">
        <v>222</v>
      </c>
      <c r="B65" s="275"/>
      <c r="C65" s="275"/>
      <c r="D65" s="275"/>
      <c r="E65" s="275"/>
      <c r="F65" s="275"/>
      <c r="G65" s="275"/>
      <c r="H65" s="275"/>
      <c r="I65" s="275"/>
      <c r="J65" s="275"/>
      <c r="K65" s="276"/>
    </row>
  </sheetData>
  <sheetProtection algorithmName="SHA-256" hashValue="1EJR+iQtqrECfcl/mP+MFIr8Zug7e0f7Tslm2ETii8U=" saltValue="Hty3rT0CGNTJsr49UxR00w==" spinCount="100000" sheet="1" formatRows="0"/>
  <customSheetViews>
    <customSheetView guid="{CB412FB3-64F9-4664-91B1-138D3A37FDF1}" scale="70" showPageBreaks="1">
      <pageMargins left="0.7" right="0.7" top="0.75" bottom="0.75" header="0.3" footer="0.3"/>
      <pageSetup orientation="landscape" r:id="rId1"/>
    </customSheetView>
  </customSheetViews>
  <mergeCells count="30">
    <mergeCell ref="A24:K24"/>
    <mergeCell ref="B27:K27"/>
    <mergeCell ref="B28:K28"/>
    <mergeCell ref="A1:K1"/>
    <mergeCell ref="A2:K2"/>
    <mergeCell ref="B3:K3"/>
    <mergeCell ref="B17:K17"/>
    <mergeCell ref="A18:K23"/>
    <mergeCell ref="B25:J25"/>
    <mergeCell ref="B10:K10"/>
    <mergeCell ref="B4:K9"/>
    <mergeCell ref="B11:K16"/>
    <mergeCell ref="B26:J26"/>
    <mergeCell ref="A29:K34"/>
    <mergeCell ref="B35:J35"/>
    <mergeCell ref="B36:K36"/>
    <mergeCell ref="B37:K37"/>
    <mergeCell ref="A38:K43"/>
    <mergeCell ref="B44:J44"/>
    <mergeCell ref="B45:K45"/>
    <mergeCell ref="B46:K46"/>
    <mergeCell ref="A47:K52"/>
    <mergeCell ref="A62:K62"/>
    <mergeCell ref="A65:K65"/>
    <mergeCell ref="B63:K63"/>
    <mergeCell ref="A64:K64"/>
    <mergeCell ref="B53:J53"/>
    <mergeCell ref="B55:K55"/>
    <mergeCell ref="A56:K61"/>
    <mergeCell ref="B54:J54"/>
  </mergeCells>
  <conditionalFormatting sqref="B36:K36">
    <cfRule type="expression" dxfId="489" priority="13">
      <formula>$K$35="No"</formula>
    </cfRule>
  </conditionalFormatting>
  <conditionalFormatting sqref="B37:K37">
    <cfRule type="expression" dxfId="488" priority="12">
      <formula>$K$35="Yes"</formula>
    </cfRule>
  </conditionalFormatting>
  <conditionalFormatting sqref="A36:K43">
    <cfRule type="expression" dxfId="487" priority="11">
      <formula>$K$35="Not applicable"</formula>
    </cfRule>
  </conditionalFormatting>
  <conditionalFormatting sqref="B45:K45">
    <cfRule type="expression" dxfId="486" priority="10">
      <formula>$K$44="No"</formula>
    </cfRule>
  </conditionalFormatting>
  <conditionalFormatting sqref="B46:K46">
    <cfRule type="expression" dxfId="485" priority="9">
      <formula>$K$44="Yes"</formula>
    </cfRule>
  </conditionalFormatting>
  <conditionalFormatting sqref="A54:K61">
    <cfRule type="expression" dxfId="484" priority="8">
      <formula>$K$53="No"</formula>
    </cfRule>
  </conditionalFormatting>
  <conditionalFormatting sqref="A55:K61">
    <cfRule type="expression" dxfId="483" priority="7">
      <formula>$K$54="Yes"</formula>
    </cfRule>
  </conditionalFormatting>
  <conditionalFormatting sqref="A26:K34">
    <cfRule type="expression" dxfId="482" priority="5">
      <formula>$K$25="No – only DC funding is available"</formula>
    </cfRule>
    <cfRule type="expression" dxfId="481" priority="6">
      <formula>$K$25="Not applicable – community is not a DC"</formula>
    </cfRule>
  </conditionalFormatting>
  <conditionalFormatting sqref="B27:K27">
    <cfRule type="expression" dxfId="480" priority="4">
      <formula>$K$26="No"</formula>
    </cfRule>
  </conditionalFormatting>
  <conditionalFormatting sqref="B28:K28">
    <cfRule type="expression" dxfId="479" priority="3">
      <formula>$K$26="Yes"</formula>
    </cfRule>
  </conditionalFormatting>
  <conditionalFormatting sqref="A53:K61">
    <cfRule type="expression" dxfId="478" priority="1">
      <formula>$K$25="Not applicable – community is not a DC"</formula>
    </cfRule>
    <cfRule type="expression" dxfId="477" priority="2">
      <formula>$K$25="No – only DC funding is available"</formula>
    </cfRule>
  </conditionalFormatting>
  <pageMargins left="0.7" right="0.7" top="0.75" bottom="0.75" header="0.3" footer="0.3"/>
  <pageSetup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3FC0B2D0-2832-4ACD-9185-856BB2983D7D}">
          <x14:formula1>
            <xm:f>'Worksheet - Drop Downs'!$A$3:$A$5</xm:f>
          </x14:formula1>
          <xm:sqref>K53:K54 K44 K26 K35</xm:sqref>
        </x14:dataValidation>
        <x14:dataValidation type="list" allowBlank="1" showInputMessage="1" showErrorMessage="1" xr:uid="{09920173-6725-4A1C-B690-4D71BC206C7E}">
          <x14:formula1>
            <xm:f>'Worksheet - Drop Downs'!$A$56:$A$59</xm:f>
          </x14:formula1>
          <xm:sqref>K25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52"/>
  <sheetViews>
    <sheetView showGridLines="0" zoomScale="90" zoomScaleNormal="90" workbookViewId="0">
      <selection activeCell="A34" sqref="A34:H34"/>
    </sheetView>
  </sheetViews>
  <sheetFormatPr defaultColWidth="9.1328125" defaultRowHeight="30" customHeight="1" x14ac:dyDescent="0.45"/>
  <cols>
    <col min="1" max="1" width="5.86328125" style="23" customWidth="1"/>
    <col min="2" max="8" width="16.1328125" style="1" customWidth="1"/>
    <col min="9" max="10" width="15.59765625" style="142" customWidth="1"/>
    <col min="11" max="37" width="9.1328125" style="10"/>
  </cols>
  <sheetData>
    <row r="1" spans="1:8" ht="45" customHeight="1" x14ac:dyDescent="0.45">
      <c r="A1" s="321" t="s">
        <v>111</v>
      </c>
      <c r="B1" s="322"/>
      <c r="C1" s="322"/>
      <c r="D1" s="322"/>
      <c r="E1" s="322"/>
      <c r="F1" s="322"/>
      <c r="G1" s="322"/>
      <c r="H1" s="323"/>
    </row>
    <row r="2" spans="1:8" ht="30" customHeight="1" x14ac:dyDescent="0.45">
      <c r="A2" s="285" t="s">
        <v>6</v>
      </c>
      <c r="B2" s="286"/>
      <c r="C2" s="286"/>
      <c r="D2" s="286"/>
      <c r="E2" s="286"/>
      <c r="F2" s="286"/>
      <c r="G2" s="286"/>
      <c r="H2" s="326"/>
    </row>
    <row r="3" spans="1:8" ht="45" customHeight="1" x14ac:dyDescent="0.45">
      <c r="A3" s="34">
        <v>2.1</v>
      </c>
      <c r="B3" s="330" t="s">
        <v>112</v>
      </c>
      <c r="C3" s="330"/>
      <c r="D3" s="330"/>
      <c r="E3" s="330"/>
      <c r="F3" s="338"/>
      <c r="G3" s="331" t="s">
        <v>1</v>
      </c>
      <c r="H3" s="332"/>
    </row>
    <row r="4" spans="1:8" ht="45" customHeight="1" x14ac:dyDescent="0.45">
      <c r="A4" s="34">
        <v>2.2000000000000002</v>
      </c>
      <c r="B4" s="330" t="s">
        <v>243</v>
      </c>
      <c r="C4" s="330"/>
      <c r="D4" s="330"/>
      <c r="E4" s="330"/>
      <c r="F4" s="338"/>
      <c r="G4" s="331" t="s">
        <v>1</v>
      </c>
      <c r="H4" s="332"/>
    </row>
    <row r="5" spans="1:8" ht="45" customHeight="1" x14ac:dyDescent="0.45">
      <c r="A5" s="19">
        <v>2.2999999999999998</v>
      </c>
      <c r="B5" s="330" t="s">
        <v>308</v>
      </c>
      <c r="C5" s="330"/>
      <c r="D5" s="330"/>
      <c r="E5" s="330"/>
      <c r="F5" s="338"/>
      <c r="G5" s="339" t="s">
        <v>1</v>
      </c>
      <c r="H5" s="340"/>
    </row>
    <row r="6" spans="1:8" ht="30" customHeight="1" x14ac:dyDescent="0.45">
      <c r="A6" s="341" t="s">
        <v>7</v>
      </c>
      <c r="B6" s="342"/>
      <c r="C6" s="342"/>
      <c r="D6" s="342"/>
      <c r="E6" s="342"/>
      <c r="F6" s="342"/>
      <c r="G6" s="342"/>
      <c r="H6" s="343"/>
    </row>
    <row r="7" spans="1:8" ht="45" customHeight="1" x14ac:dyDescent="0.45">
      <c r="A7" s="19">
        <v>2.4</v>
      </c>
      <c r="B7" s="319" t="s">
        <v>355</v>
      </c>
      <c r="C7" s="319"/>
      <c r="D7" s="319"/>
      <c r="E7" s="319"/>
      <c r="F7" s="319"/>
      <c r="G7" s="337" t="s">
        <v>1</v>
      </c>
      <c r="H7" s="337"/>
    </row>
    <row r="8" spans="1:8" ht="30" customHeight="1" x14ac:dyDescent="0.45">
      <c r="A8" s="20"/>
      <c r="B8" s="324" t="s">
        <v>250</v>
      </c>
      <c r="C8" s="324"/>
      <c r="D8" s="324"/>
      <c r="E8" s="324"/>
      <c r="F8" s="324"/>
      <c r="G8" s="324"/>
      <c r="H8" s="325"/>
    </row>
    <row r="9" spans="1:8" ht="30" customHeight="1" x14ac:dyDescent="0.45">
      <c r="A9" s="20"/>
      <c r="B9" s="344" t="s">
        <v>204</v>
      </c>
      <c r="C9" s="344"/>
      <c r="D9" s="344"/>
      <c r="E9" s="344"/>
      <c r="F9" s="344"/>
      <c r="G9" s="344"/>
      <c r="H9" s="344"/>
    </row>
    <row r="10" spans="1:8" ht="45" customHeight="1" x14ac:dyDescent="0.45">
      <c r="A10" s="20"/>
      <c r="B10" s="299" t="s">
        <v>309</v>
      </c>
      <c r="C10" s="299"/>
      <c r="D10" s="299"/>
      <c r="E10" s="299"/>
      <c r="F10" s="299"/>
      <c r="G10" s="337" t="s">
        <v>1</v>
      </c>
      <c r="H10" s="337"/>
    </row>
    <row r="11" spans="1:8" ht="30" customHeight="1" x14ac:dyDescent="0.45">
      <c r="A11" s="20"/>
      <c r="B11" s="324" t="s">
        <v>188</v>
      </c>
      <c r="C11" s="324"/>
      <c r="D11" s="324"/>
      <c r="E11" s="324"/>
      <c r="F11" s="324"/>
      <c r="G11" s="324"/>
      <c r="H11" s="325"/>
    </row>
    <row r="12" spans="1:8" ht="30" customHeight="1" x14ac:dyDescent="0.45">
      <c r="A12" s="20"/>
      <c r="B12" s="344" t="s">
        <v>105</v>
      </c>
      <c r="C12" s="344"/>
      <c r="D12" s="344"/>
      <c r="E12" s="344"/>
      <c r="F12" s="344"/>
      <c r="G12" s="344"/>
      <c r="H12" s="344"/>
    </row>
    <row r="13" spans="1:8" ht="30" customHeight="1" x14ac:dyDescent="0.45">
      <c r="A13" s="20"/>
      <c r="B13" s="345" t="s">
        <v>189</v>
      </c>
      <c r="C13" s="345"/>
      <c r="D13" s="345"/>
      <c r="E13" s="345"/>
      <c r="F13" s="345"/>
      <c r="G13" s="345"/>
      <c r="H13" s="346"/>
    </row>
    <row r="14" spans="1:8" ht="30" customHeight="1" x14ac:dyDescent="0.45">
      <c r="A14" s="21"/>
      <c r="B14" s="344" t="s">
        <v>17</v>
      </c>
      <c r="C14" s="344"/>
      <c r="D14" s="344"/>
      <c r="E14" s="344"/>
      <c r="F14" s="344"/>
      <c r="G14" s="344"/>
      <c r="H14" s="344"/>
    </row>
    <row r="15" spans="1:8" ht="90" customHeight="1" x14ac:dyDescent="0.45">
      <c r="A15" s="22">
        <v>2.5</v>
      </c>
      <c r="B15" s="299" t="s">
        <v>310</v>
      </c>
      <c r="C15" s="299"/>
      <c r="D15" s="299"/>
      <c r="E15" s="299"/>
      <c r="F15" s="299"/>
      <c r="G15" s="300" t="s">
        <v>1</v>
      </c>
      <c r="H15" s="301"/>
    </row>
    <row r="16" spans="1:8" ht="45" customHeight="1" x14ac:dyDescent="0.45">
      <c r="A16" s="19">
        <v>2.6</v>
      </c>
      <c r="B16" s="299" t="s">
        <v>311</v>
      </c>
      <c r="C16" s="299"/>
      <c r="D16" s="299"/>
      <c r="E16" s="299"/>
      <c r="F16" s="299"/>
      <c r="G16" s="300" t="s">
        <v>1</v>
      </c>
      <c r="H16" s="301"/>
    </row>
    <row r="17" spans="1:8" ht="45" customHeight="1" x14ac:dyDescent="0.45">
      <c r="A17" s="19">
        <v>2.7</v>
      </c>
      <c r="B17" s="299" t="s">
        <v>312</v>
      </c>
      <c r="C17" s="299"/>
      <c r="D17" s="299"/>
      <c r="E17" s="299"/>
      <c r="F17" s="299"/>
      <c r="G17" s="300" t="s">
        <v>1</v>
      </c>
      <c r="H17" s="301"/>
    </row>
    <row r="18" spans="1:8" ht="30" customHeight="1" x14ac:dyDescent="0.45">
      <c r="A18" s="341" t="s">
        <v>11</v>
      </c>
      <c r="B18" s="342"/>
      <c r="C18" s="342"/>
      <c r="D18" s="342"/>
      <c r="E18" s="342"/>
      <c r="F18" s="342"/>
      <c r="G18" s="342"/>
      <c r="H18" s="343"/>
    </row>
    <row r="19" spans="1:8" ht="60" customHeight="1" x14ac:dyDescent="0.45">
      <c r="A19" s="19">
        <v>2.8</v>
      </c>
      <c r="B19" s="299" t="s">
        <v>313</v>
      </c>
      <c r="C19" s="299"/>
      <c r="D19" s="299"/>
      <c r="E19" s="299"/>
      <c r="F19" s="299"/>
      <c r="G19" s="300" t="s">
        <v>1</v>
      </c>
      <c r="H19" s="301"/>
    </row>
    <row r="20" spans="1:8" ht="45" customHeight="1" x14ac:dyDescent="0.45">
      <c r="A20" s="24">
        <v>2.9</v>
      </c>
      <c r="B20" s="299" t="s">
        <v>55</v>
      </c>
      <c r="C20" s="299"/>
      <c r="D20" s="299"/>
      <c r="E20" s="299"/>
      <c r="F20" s="299"/>
      <c r="G20" s="300" t="s">
        <v>1</v>
      </c>
      <c r="H20" s="301"/>
    </row>
    <row r="21" spans="1:8" ht="45" customHeight="1" x14ac:dyDescent="0.45">
      <c r="A21" s="33">
        <v>2.1</v>
      </c>
      <c r="B21" s="299" t="s">
        <v>56</v>
      </c>
      <c r="C21" s="299"/>
      <c r="D21" s="299"/>
      <c r="E21" s="299"/>
      <c r="F21" s="299"/>
      <c r="G21" s="300" t="s">
        <v>1</v>
      </c>
      <c r="H21" s="301"/>
    </row>
    <row r="22" spans="1:8" ht="30" customHeight="1" x14ac:dyDescent="0.45">
      <c r="A22" s="341" t="s">
        <v>12</v>
      </c>
      <c r="B22" s="342"/>
      <c r="C22" s="342"/>
      <c r="D22" s="342"/>
      <c r="E22" s="342"/>
      <c r="F22" s="342"/>
      <c r="G22" s="342"/>
      <c r="H22" s="343"/>
    </row>
    <row r="23" spans="1:8" ht="60" customHeight="1" x14ac:dyDescent="0.45">
      <c r="A23" s="25">
        <v>2.11</v>
      </c>
      <c r="B23" s="299" t="s">
        <v>113</v>
      </c>
      <c r="C23" s="299"/>
      <c r="D23" s="299"/>
      <c r="E23" s="299"/>
      <c r="F23" s="299"/>
      <c r="G23" s="335" t="s">
        <v>1</v>
      </c>
      <c r="H23" s="336"/>
    </row>
    <row r="24" spans="1:8" ht="45" customHeight="1" x14ac:dyDescent="0.45">
      <c r="A24" s="24">
        <v>2.12</v>
      </c>
      <c r="B24" s="299" t="s">
        <v>244</v>
      </c>
      <c r="C24" s="299"/>
      <c r="D24" s="299"/>
      <c r="E24" s="299"/>
      <c r="F24" s="299"/>
      <c r="G24" s="300" t="s">
        <v>1</v>
      </c>
      <c r="H24" s="301"/>
    </row>
    <row r="25" spans="1:8" ht="30" customHeight="1" x14ac:dyDescent="0.45">
      <c r="A25" s="285" t="s">
        <v>107</v>
      </c>
      <c r="B25" s="286"/>
      <c r="C25" s="286"/>
      <c r="D25" s="286"/>
      <c r="E25" s="286"/>
      <c r="F25" s="286"/>
      <c r="G25" s="286"/>
      <c r="H25" s="326"/>
    </row>
    <row r="26" spans="1:8" ht="60" customHeight="1" x14ac:dyDescent="0.45">
      <c r="A26" s="25">
        <v>2.13</v>
      </c>
      <c r="B26" s="319" t="s">
        <v>314</v>
      </c>
      <c r="C26" s="319"/>
      <c r="D26" s="319"/>
      <c r="E26" s="319"/>
      <c r="F26" s="319"/>
      <c r="G26" s="333" t="s">
        <v>1</v>
      </c>
      <c r="H26" s="334"/>
    </row>
    <row r="27" spans="1:8" ht="45" customHeight="1" x14ac:dyDescent="0.45">
      <c r="A27" s="24">
        <v>2.14</v>
      </c>
      <c r="B27" s="299" t="s">
        <v>114</v>
      </c>
      <c r="C27" s="299"/>
      <c r="D27" s="299"/>
      <c r="E27" s="299"/>
      <c r="F27" s="299"/>
      <c r="G27" s="300" t="s">
        <v>1</v>
      </c>
      <c r="H27" s="301"/>
    </row>
    <row r="28" spans="1:8" ht="45" customHeight="1" x14ac:dyDescent="0.45">
      <c r="A28" s="26">
        <v>2.15</v>
      </c>
      <c r="B28" s="299" t="s">
        <v>42</v>
      </c>
      <c r="C28" s="299"/>
      <c r="D28" s="299"/>
      <c r="E28" s="299"/>
      <c r="F28" s="299"/>
      <c r="G28" s="331" t="s">
        <v>1</v>
      </c>
      <c r="H28" s="332"/>
    </row>
    <row r="29" spans="1:8" ht="30" customHeight="1" x14ac:dyDescent="0.45">
      <c r="A29" s="285" t="s">
        <v>13</v>
      </c>
      <c r="B29" s="286"/>
      <c r="C29" s="286"/>
      <c r="D29" s="286"/>
      <c r="E29" s="286"/>
      <c r="F29" s="286"/>
      <c r="G29" s="286"/>
      <c r="H29" s="326"/>
    </row>
    <row r="30" spans="1:8" ht="60" customHeight="1" x14ac:dyDescent="0.45">
      <c r="A30" s="26">
        <v>2.16</v>
      </c>
      <c r="B30" s="299" t="s">
        <v>115</v>
      </c>
      <c r="C30" s="299"/>
      <c r="D30" s="299"/>
      <c r="E30" s="299"/>
      <c r="F30" s="299"/>
      <c r="G30" s="300" t="s">
        <v>1</v>
      </c>
      <c r="H30" s="301"/>
    </row>
    <row r="31" spans="1:8" ht="75" customHeight="1" x14ac:dyDescent="0.45">
      <c r="A31" s="24">
        <v>2.17</v>
      </c>
      <c r="B31" s="319" t="s">
        <v>246</v>
      </c>
      <c r="C31" s="319"/>
      <c r="D31" s="319"/>
      <c r="E31" s="319"/>
      <c r="F31" s="319"/>
      <c r="G31" s="300" t="s">
        <v>1</v>
      </c>
      <c r="H31" s="301"/>
    </row>
    <row r="32" spans="1:8" ht="60" customHeight="1" x14ac:dyDescent="0.45">
      <c r="A32" s="36">
        <v>2.1800000000000002</v>
      </c>
      <c r="B32" s="330" t="s">
        <v>116</v>
      </c>
      <c r="C32" s="330"/>
      <c r="D32" s="330"/>
      <c r="E32" s="330"/>
      <c r="F32" s="330"/>
      <c r="G32" s="331" t="s">
        <v>1</v>
      </c>
      <c r="H32" s="332"/>
    </row>
    <row r="33" spans="1:37" ht="30" customHeight="1" x14ac:dyDescent="0.45">
      <c r="A33" s="282" t="s">
        <v>117</v>
      </c>
      <c r="B33" s="283"/>
      <c r="C33" s="283"/>
      <c r="D33" s="283"/>
      <c r="E33" s="283"/>
      <c r="F33" s="283"/>
      <c r="G33" s="283"/>
      <c r="H33" s="284"/>
    </row>
    <row r="34" spans="1:37" ht="45" customHeight="1" x14ac:dyDescent="0.45">
      <c r="A34" s="327" t="s">
        <v>356</v>
      </c>
      <c r="B34" s="328"/>
      <c r="C34" s="328"/>
      <c r="D34" s="328"/>
      <c r="E34" s="328"/>
      <c r="F34" s="328"/>
      <c r="G34" s="328"/>
      <c r="H34" s="329"/>
    </row>
    <row r="35" spans="1:37" ht="30" customHeight="1" x14ac:dyDescent="0.45">
      <c r="A35" s="37"/>
      <c r="B35" s="7"/>
      <c r="C35" s="7"/>
      <c r="D35" s="7"/>
      <c r="E35" s="7"/>
      <c r="F35" s="7"/>
      <c r="G35" s="7"/>
      <c r="H35" s="7"/>
    </row>
    <row r="36" spans="1:37" ht="45" customHeight="1" x14ac:dyDescent="0.45">
      <c r="A36" s="38"/>
      <c r="B36" s="7"/>
      <c r="C36" s="46"/>
      <c r="D36" s="39" t="s">
        <v>75</v>
      </c>
      <c r="E36" s="39" t="s">
        <v>76</v>
      </c>
      <c r="F36" s="39" t="s">
        <v>245</v>
      </c>
      <c r="G36" s="40"/>
      <c r="H36" s="41"/>
    </row>
    <row r="37" spans="1:37" ht="30" customHeight="1" x14ac:dyDescent="0.45">
      <c r="A37" s="42"/>
      <c r="B37" s="7"/>
      <c r="C37" s="45" t="s">
        <v>25</v>
      </c>
      <c r="D37" s="35">
        <f>'Worksheet - Tables'!D5</f>
        <v>0</v>
      </c>
      <c r="E37" s="35">
        <f>'Worksheet - Tables'!E5</f>
        <v>0</v>
      </c>
      <c r="F37" s="109">
        <f>'Worksheet - Tables'!F5</f>
        <v>0</v>
      </c>
      <c r="G37" s="40"/>
      <c r="H37" s="40"/>
    </row>
    <row r="38" spans="1:37" ht="30" customHeight="1" x14ac:dyDescent="0.45">
      <c r="A38" s="42"/>
      <c r="B38" s="7"/>
      <c r="C38" s="11"/>
      <c r="D38" s="11"/>
      <c r="E38" s="11"/>
      <c r="F38" s="11"/>
      <c r="G38" s="40"/>
      <c r="H38" s="40"/>
    </row>
    <row r="39" spans="1:37" ht="45" customHeight="1" x14ac:dyDescent="0.45">
      <c r="A39" s="316" t="s">
        <v>190</v>
      </c>
      <c r="B39" s="317"/>
      <c r="C39" s="317"/>
      <c r="D39" s="317"/>
      <c r="E39" s="317"/>
      <c r="F39" s="317"/>
      <c r="G39" s="317"/>
      <c r="H39" s="318"/>
    </row>
    <row r="41" spans="1:37" ht="60" customHeight="1" x14ac:dyDescent="0.45">
      <c r="A41" s="314"/>
      <c r="B41" s="314"/>
      <c r="C41" s="18" t="s">
        <v>6</v>
      </c>
      <c r="D41" s="18" t="s">
        <v>106</v>
      </c>
      <c r="E41" s="18" t="s">
        <v>11</v>
      </c>
      <c r="F41" s="18" t="s">
        <v>12</v>
      </c>
      <c r="G41" s="18" t="s">
        <v>107</v>
      </c>
      <c r="H41" s="18" t="s">
        <v>13</v>
      </c>
    </row>
    <row r="42" spans="1:37" ht="60" customHeight="1" x14ac:dyDescent="0.45">
      <c r="A42" s="315" t="s">
        <v>108</v>
      </c>
      <c r="B42" s="315"/>
      <c r="C42" s="51">
        <f>'Worksheet - Tables'!E28</f>
        <v>0</v>
      </c>
      <c r="D42" s="51">
        <f>'Worksheet - Tables'!F28</f>
        <v>0</v>
      </c>
      <c r="E42" s="51">
        <f>'Worksheet - Tables'!G28</f>
        <v>0</v>
      </c>
      <c r="F42" s="51">
        <f>'Worksheet - Tables'!H28</f>
        <v>0</v>
      </c>
      <c r="G42" s="51">
        <f>'Worksheet - Tables'!I28</f>
        <v>0</v>
      </c>
      <c r="H42" s="51">
        <f>'Worksheet - Tables'!J28</f>
        <v>0</v>
      </c>
    </row>
    <row r="44" spans="1:37" ht="30" customHeight="1" x14ac:dyDescent="0.45">
      <c r="A44" s="282" t="s">
        <v>118</v>
      </c>
      <c r="B44" s="283"/>
      <c r="C44" s="283"/>
      <c r="D44" s="283"/>
      <c r="E44" s="283"/>
      <c r="F44" s="283"/>
      <c r="G44" s="283"/>
      <c r="H44" s="284"/>
    </row>
    <row r="45" spans="1:37" ht="210" customHeight="1" x14ac:dyDescent="0.45">
      <c r="A45" s="25">
        <v>2.19</v>
      </c>
      <c r="B45" s="319" t="s">
        <v>357</v>
      </c>
      <c r="C45" s="319"/>
      <c r="D45" s="319"/>
      <c r="E45" s="319"/>
      <c r="F45" s="319"/>
      <c r="G45" s="319"/>
      <c r="H45" s="320"/>
    </row>
    <row r="46" spans="1:37" s="30" customFormat="1" ht="200.1" customHeight="1" x14ac:dyDescent="0.45">
      <c r="A46" s="305" t="s">
        <v>0</v>
      </c>
      <c r="B46" s="306"/>
      <c r="C46" s="306"/>
      <c r="D46" s="306"/>
      <c r="E46" s="306"/>
      <c r="F46" s="306"/>
      <c r="G46" s="306"/>
      <c r="H46" s="307"/>
      <c r="I46" s="142"/>
      <c r="J46" s="142"/>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s="30" customFormat="1" ht="30" customHeight="1" x14ac:dyDescent="0.45">
      <c r="A47" s="308"/>
      <c r="B47" s="309"/>
      <c r="C47" s="309"/>
      <c r="D47" s="309"/>
      <c r="E47" s="309"/>
      <c r="F47" s="309"/>
      <c r="G47" s="309"/>
      <c r="H47" s="310"/>
      <c r="I47" s="142"/>
      <c r="J47" s="142"/>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s="30" customFormat="1" ht="30" customHeight="1" x14ac:dyDescent="0.45">
      <c r="A48" s="308"/>
      <c r="B48" s="309"/>
      <c r="C48" s="309"/>
      <c r="D48" s="309"/>
      <c r="E48" s="309"/>
      <c r="F48" s="309"/>
      <c r="G48" s="309"/>
      <c r="H48" s="310"/>
      <c r="I48" s="142"/>
      <c r="J48" s="142"/>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1:37" s="30" customFormat="1" ht="30" customHeight="1" x14ac:dyDescent="0.45">
      <c r="A49" s="308"/>
      <c r="B49" s="309"/>
      <c r="C49" s="309"/>
      <c r="D49" s="309"/>
      <c r="E49" s="309"/>
      <c r="F49" s="309"/>
      <c r="G49" s="309"/>
      <c r="H49" s="310"/>
      <c r="I49" s="142"/>
      <c r="J49" s="142"/>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1:37" s="30" customFormat="1" ht="30" customHeight="1" x14ac:dyDescent="0.45">
      <c r="A50" s="308"/>
      <c r="B50" s="309"/>
      <c r="C50" s="309"/>
      <c r="D50" s="309"/>
      <c r="E50" s="309"/>
      <c r="F50" s="309"/>
      <c r="G50" s="309"/>
      <c r="H50" s="310"/>
      <c r="I50" s="142"/>
      <c r="J50" s="142"/>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1:37" s="30" customFormat="1" ht="30" customHeight="1" x14ac:dyDescent="0.45">
      <c r="A51" s="311"/>
      <c r="B51" s="312"/>
      <c r="C51" s="312"/>
      <c r="D51" s="312"/>
      <c r="E51" s="312"/>
      <c r="F51" s="312"/>
      <c r="G51" s="312"/>
      <c r="H51" s="313"/>
      <c r="I51" s="142"/>
      <c r="J51" s="142"/>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1:37" s="30" customFormat="1" ht="30" customHeight="1" x14ac:dyDescent="0.45">
      <c r="A52" s="302" t="s">
        <v>223</v>
      </c>
      <c r="B52" s="303"/>
      <c r="C52" s="303"/>
      <c r="D52" s="303"/>
      <c r="E52" s="303"/>
      <c r="F52" s="303"/>
      <c r="G52" s="303"/>
      <c r="H52" s="304"/>
      <c r="I52" s="142"/>
      <c r="J52" s="142"/>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sheetData>
  <sheetProtection algorithmName="SHA-256" hashValue="Cp/GQHsXsFauy783P/98Ggrx0rZlUOoXL+XFhoTWgT0=" saltValue="br4MWM/T0dZBEtEL9CUfyw==" spinCount="100000" sheet="1" formatRows="0"/>
  <mergeCells count="60">
    <mergeCell ref="A18:H18"/>
    <mergeCell ref="B16:F16"/>
    <mergeCell ref="G16:H16"/>
    <mergeCell ref="G17:H17"/>
    <mergeCell ref="B17:F17"/>
    <mergeCell ref="G15:H15"/>
    <mergeCell ref="B8:H8"/>
    <mergeCell ref="B9:H9"/>
    <mergeCell ref="B13:H13"/>
    <mergeCell ref="B14:H14"/>
    <mergeCell ref="B12:H12"/>
    <mergeCell ref="A6:H6"/>
    <mergeCell ref="B7:F7"/>
    <mergeCell ref="B31:F31"/>
    <mergeCell ref="B21:F21"/>
    <mergeCell ref="G21:H21"/>
    <mergeCell ref="B27:F27"/>
    <mergeCell ref="B30:F30"/>
    <mergeCell ref="B24:F24"/>
    <mergeCell ref="G24:H24"/>
    <mergeCell ref="G28:H28"/>
    <mergeCell ref="G27:H27"/>
    <mergeCell ref="G30:H30"/>
    <mergeCell ref="A22:H22"/>
    <mergeCell ref="B28:F28"/>
    <mergeCell ref="G19:H19"/>
    <mergeCell ref="B15:F15"/>
    <mergeCell ref="B3:F3"/>
    <mergeCell ref="G3:H3"/>
    <mergeCell ref="B4:F4"/>
    <mergeCell ref="G4:H4"/>
    <mergeCell ref="G5:H5"/>
    <mergeCell ref="B5:F5"/>
    <mergeCell ref="A1:H1"/>
    <mergeCell ref="B11:H11"/>
    <mergeCell ref="A29:H29"/>
    <mergeCell ref="A33:H33"/>
    <mergeCell ref="A34:H34"/>
    <mergeCell ref="B32:F32"/>
    <mergeCell ref="G32:H32"/>
    <mergeCell ref="B26:F26"/>
    <mergeCell ref="G26:H26"/>
    <mergeCell ref="B23:F23"/>
    <mergeCell ref="G23:H23"/>
    <mergeCell ref="A25:H25"/>
    <mergeCell ref="A2:H2"/>
    <mergeCell ref="B10:F10"/>
    <mergeCell ref="G7:H7"/>
    <mergeCell ref="G10:H10"/>
    <mergeCell ref="B20:F20"/>
    <mergeCell ref="G20:H20"/>
    <mergeCell ref="B19:F19"/>
    <mergeCell ref="A44:H44"/>
    <mergeCell ref="A52:H52"/>
    <mergeCell ref="A46:H51"/>
    <mergeCell ref="A41:B41"/>
    <mergeCell ref="A42:B42"/>
    <mergeCell ref="A39:H39"/>
    <mergeCell ref="B45:H45"/>
    <mergeCell ref="G31:H31"/>
  </mergeCells>
  <conditionalFormatting sqref="B8:H9">
    <cfRule type="expression" dxfId="476" priority="2">
      <formula>$G$7="Not yet started"</formula>
    </cfRule>
  </conditionalFormatting>
  <conditionalFormatting sqref="B11:H14">
    <cfRule type="expression" dxfId="475" priority="1">
      <formula>$G$10="Yes"</formula>
    </cfRule>
  </conditionalFormatting>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'Worksheet - Drop Downs'!$A$9:$A$12</xm:f>
          </x14:formula1>
          <xm:sqref>G24:H24 G31:G32 G19:G20 G23 G15:G16 G17:H17 G21:H21 G30:H30 G26:G28 H26:H27 G7:H7 G3:G5</xm:sqref>
        </x14:dataValidation>
        <x14:dataValidation type="list" allowBlank="1" showInputMessage="1" showErrorMessage="1" xr:uid="{00000000-0002-0000-0200-000001000000}">
          <x14:formula1>
            <xm:f>'Worksheet - Drop Downs'!$A$3:$A$5</xm:f>
          </x14:formula1>
          <xm:sqref>G10:H10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J165"/>
  <sheetViews>
    <sheetView showGridLines="0" zoomScale="90" zoomScaleNormal="90" workbookViewId="0">
      <selection activeCell="C15" sqref="C15:F15"/>
    </sheetView>
  </sheetViews>
  <sheetFormatPr defaultColWidth="9.1328125" defaultRowHeight="30" customHeight="1" x14ac:dyDescent="0.4"/>
  <cols>
    <col min="1" max="1" width="5.86328125" style="81" customWidth="1"/>
    <col min="2" max="6" width="22" style="79" customWidth="1"/>
    <col min="7" max="8" width="15.59765625" style="142" customWidth="1"/>
    <col min="9" max="36" width="9.1328125" style="130"/>
    <col min="37" max="16384" width="9.1328125" style="79"/>
  </cols>
  <sheetData>
    <row r="1" spans="1:36" s="101" customFormat="1" ht="30" customHeight="1" x14ac:dyDescent="0.4">
      <c r="A1" s="387" t="s">
        <v>191</v>
      </c>
      <c r="B1" s="387"/>
      <c r="C1" s="387"/>
      <c r="D1" s="387"/>
      <c r="E1" s="387"/>
      <c r="F1" s="387"/>
      <c r="G1" s="142"/>
      <c r="H1" s="142"/>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row>
    <row r="2" spans="1:36" s="101" customFormat="1" ht="30" customHeight="1" x14ac:dyDescent="0.4">
      <c r="A2" s="360" t="s">
        <v>192</v>
      </c>
      <c r="B2" s="360"/>
      <c r="C2" s="360"/>
      <c r="D2" s="360"/>
      <c r="E2" s="360"/>
      <c r="F2" s="360"/>
      <c r="G2" s="142"/>
      <c r="H2" s="142"/>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row>
    <row r="3" spans="1:36" s="102" customFormat="1" ht="30" customHeight="1" x14ac:dyDescent="0.4">
      <c r="A3" s="357" t="s">
        <v>193</v>
      </c>
      <c r="B3" s="357"/>
      <c r="C3" s="357"/>
      <c r="D3" s="357"/>
      <c r="E3" s="357"/>
      <c r="F3" s="357"/>
      <c r="G3" s="142"/>
      <c r="H3" s="142"/>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row>
    <row r="4" spans="1:36" s="102" customFormat="1" ht="30" customHeight="1" x14ac:dyDescent="0.4">
      <c r="A4" s="93"/>
      <c r="B4" s="358" t="s">
        <v>196</v>
      </c>
      <c r="C4" s="358"/>
      <c r="D4" s="358"/>
      <c r="E4" s="358"/>
      <c r="F4" s="359"/>
      <c r="G4" s="142"/>
      <c r="H4" s="142"/>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row>
    <row r="5" spans="1:36" s="102" customFormat="1" ht="45" customHeight="1" x14ac:dyDescent="0.4">
      <c r="A5" s="82">
        <v>3.1</v>
      </c>
      <c r="B5" s="277" t="s">
        <v>315</v>
      </c>
      <c r="C5" s="277"/>
      <c r="D5" s="277"/>
      <c r="E5" s="278"/>
      <c r="F5" s="94" t="s">
        <v>1</v>
      </c>
      <c r="G5" s="142"/>
      <c r="H5" s="142"/>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row>
    <row r="6" spans="1:36" s="102" customFormat="1" ht="30" customHeight="1" x14ac:dyDescent="0.4">
      <c r="A6" s="82">
        <v>3.2</v>
      </c>
      <c r="B6" s="277" t="s">
        <v>194</v>
      </c>
      <c r="C6" s="277"/>
      <c r="D6" s="277"/>
      <c r="E6" s="278"/>
      <c r="F6" s="94" t="s">
        <v>1</v>
      </c>
      <c r="G6" s="142"/>
      <c r="H6" s="142"/>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row>
    <row r="7" spans="1:36" s="102" customFormat="1" ht="30" customHeight="1" x14ac:dyDescent="0.4">
      <c r="A7" s="82">
        <v>3.3</v>
      </c>
      <c r="B7" s="277" t="s">
        <v>195</v>
      </c>
      <c r="C7" s="277"/>
      <c r="D7" s="277"/>
      <c r="E7" s="278"/>
      <c r="F7" s="94" t="s">
        <v>1</v>
      </c>
      <c r="G7" s="142"/>
      <c r="H7" s="142"/>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row>
    <row r="8" spans="1:36" s="102" customFormat="1" ht="30" customHeight="1" x14ac:dyDescent="0.4">
      <c r="A8" s="82">
        <v>3.4</v>
      </c>
      <c r="B8" s="277" t="s">
        <v>251</v>
      </c>
      <c r="C8" s="277"/>
      <c r="D8" s="277"/>
      <c r="E8" s="278"/>
      <c r="F8" s="94" t="s">
        <v>1</v>
      </c>
      <c r="G8" s="142"/>
      <c r="H8" s="142"/>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row>
    <row r="9" spans="1:36" s="102" customFormat="1" ht="30" customHeight="1" x14ac:dyDescent="0.4">
      <c r="A9" s="357" t="s">
        <v>197</v>
      </c>
      <c r="B9" s="357"/>
      <c r="C9" s="357"/>
      <c r="D9" s="357"/>
      <c r="E9" s="357"/>
      <c r="F9" s="357"/>
      <c r="G9" s="142"/>
      <c r="H9" s="142"/>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row>
    <row r="10" spans="1:36" s="102" customFormat="1" ht="30" customHeight="1" x14ac:dyDescent="0.4">
      <c r="A10" s="85">
        <v>3.5</v>
      </c>
      <c r="B10" s="277" t="s">
        <v>252</v>
      </c>
      <c r="C10" s="277"/>
      <c r="D10" s="277"/>
      <c r="E10" s="277"/>
      <c r="F10" s="278"/>
      <c r="G10" s="142"/>
      <c r="H10" s="142"/>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row>
    <row r="11" spans="1:36" s="102" customFormat="1" ht="30" customHeight="1" x14ac:dyDescent="0.4">
      <c r="A11" s="89"/>
      <c r="B11" s="277" t="s">
        <v>202</v>
      </c>
      <c r="C11" s="277"/>
      <c r="D11" s="77"/>
      <c r="E11" s="77"/>
      <c r="F11" s="78"/>
      <c r="G11" s="142"/>
      <c r="H11" s="142"/>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row>
    <row r="12" spans="1:36" s="102" customFormat="1" ht="20" customHeight="1" x14ac:dyDescent="0.4">
      <c r="A12" s="83"/>
      <c r="B12" s="90" t="s">
        <v>203</v>
      </c>
      <c r="C12" s="385" t="s">
        <v>9</v>
      </c>
      <c r="D12" s="385"/>
      <c r="E12" s="385"/>
      <c r="F12" s="386"/>
      <c r="G12" s="142"/>
      <c r="H12" s="142"/>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row>
    <row r="13" spans="1:36" s="102" customFormat="1" ht="20" customHeight="1" x14ac:dyDescent="0.4">
      <c r="A13" s="83"/>
      <c r="B13" s="91"/>
      <c r="C13" s="369" t="s">
        <v>200</v>
      </c>
      <c r="D13" s="369"/>
      <c r="E13" s="369"/>
      <c r="F13" s="370"/>
      <c r="G13" s="142"/>
      <c r="H13" s="142"/>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row>
    <row r="14" spans="1:36" s="102" customFormat="1" ht="20" customHeight="1" x14ac:dyDescent="0.4">
      <c r="A14" s="83"/>
      <c r="B14" s="91"/>
      <c r="C14" s="369" t="s">
        <v>199</v>
      </c>
      <c r="D14" s="369"/>
      <c r="E14" s="369"/>
      <c r="F14" s="370"/>
      <c r="G14" s="142"/>
      <c r="H14" s="142"/>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row>
    <row r="15" spans="1:36" s="102" customFormat="1" ht="20" customHeight="1" x14ac:dyDescent="0.4">
      <c r="A15" s="83"/>
      <c r="B15" s="91"/>
      <c r="C15" s="369" t="s">
        <v>253</v>
      </c>
      <c r="D15" s="369"/>
      <c r="E15" s="369"/>
      <c r="F15" s="370"/>
      <c r="G15" s="142"/>
      <c r="H15" s="142"/>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row>
    <row r="16" spans="1:36" s="102" customFormat="1" ht="20" customHeight="1" x14ac:dyDescent="0.4">
      <c r="A16" s="83"/>
      <c r="B16" s="92"/>
      <c r="C16" s="382" t="s">
        <v>201</v>
      </c>
      <c r="D16" s="382"/>
      <c r="E16" s="382"/>
      <c r="F16" s="383"/>
      <c r="G16" s="142"/>
      <c r="H16" s="142"/>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row>
    <row r="17" spans="1:36" s="102" customFormat="1" ht="30" customHeight="1" x14ac:dyDescent="0.4">
      <c r="A17" s="83"/>
      <c r="B17" s="291" t="s">
        <v>254</v>
      </c>
      <c r="C17" s="291"/>
      <c r="D17" s="291"/>
      <c r="E17" s="291"/>
      <c r="F17" s="292"/>
      <c r="G17" s="142"/>
      <c r="H17" s="142"/>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row>
    <row r="18" spans="1:36" s="102" customFormat="1" ht="120" customHeight="1" x14ac:dyDescent="0.4">
      <c r="A18" s="83"/>
      <c r="B18" s="350" t="s">
        <v>24</v>
      </c>
      <c r="C18" s="293"/>
      <c r="D18" s="293"/>
      <c r="E18" s="293"/>
      <c r="F18" s="294"/>
      <c r="G18" s="142"/>
      <c r="H18" s="142"/>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row>
    <row r="19" spans="1:36" s="102" customFormat="1" ht="30" customHeight="1" x14ac:dyDescent="0.4">
      <c r="A19" s="83"/>
      <c r="B19" s="351"/>
      <c r="C19" s="297"/>
      <c r="D19" s="297"/>
      <c r="E19" s="297"/>
      <c r="F19" s="298"/>
      <c r="G19" s="142"/>
      <c r="H19" s="142"/>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row>
    <row r="20" spans="1:36" s="102" customFormat="1" ht="45" customHeight="1" x14ac:dyDescent="0.4">
      <c r="A20" s="121"/>
      <c r="B20" s="291" t="s">
        <v>317</v>
      </c>
      <c r="C20" s="291"/>
      <c r="D20" s="291"/>
      <c r="E20" s="291"/>
      <c r="F20" s="292"/>
      <c r="G20" s="142"/>
      <c r="H20" s="142"/>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row>
    <row r="21" spans="1:36" s="102" customFormat="1" ht="120" customHeight="1" x14ac:dyDescent="0.4">
      <c r="A21" s="83"/>
      <c r="B21" s="350" t="s">
        <v>24</v>
      </c>
      <c r="C21" s="293"/>
      <c r="D21" s="293"/>
      <c r="E21" s="293"/>
      <c r="F21" s="294"/>
      <c r="G21" s="142"/>
      <c r="H21" s="142"/>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row>
    <row r="22" spans="1:36" s="102" customFormat="1" ht="30" customHeight="1" x14ac:dyDescent="0.4">
      <c r="A22" s="83"/>
      <c r="B22" s="351"/>
      <c r="C22" s="297"/>
      <c r="D22" s="297"/>
      <c r="E22" s="297"/>
      <c r="F22" s="298"/>
      <c r="G22" s="142"/>
      <c r="H22" s="142"/>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row>
    <row r="23" spans="1:36" s="102" customFormat="1" ht="45" customHeight="1" x14ac:dyDescent="0.4">
      <c r="A23" s="86"/>
      <c r="B23" s="354" t="s">
        <v>316</v>
      </c>
      <c r="C23" s="354"/>
      <c r="D23" s="354"/>
      <c r="E23" s="355"/>
      <c r="F23" s="112" t="s">
        <v>1</v>
      </c>
      <c r="G23" s="142"/>
      <c r="H23" s="142"/>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row>
    <row r="24" spans="1:36" s="102" customFormat="1" ht="60" customHeight="1" x14ac:dyDescent="0.4">
      <c r="A24" s="85">
        <v>3.6</v>
      </c>
      <c r="B24" s="277" t="s">
        <v>255</v>
      </c>
      <c r="C24" s="277"/>
      <c r="D24" s="277"/>
      <c r="E24" s="277"/>
      <c r="F24" s="278"/>
      <c r="G24" s="142"/>
      <c r="H24" s="142"/>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row>
    <row r="25" spans="1:36" s="102" customFormat="1" ht="90" customHeight="1" x14ac:dyDescent="0.4">
      <c r="A25" s="89"/>
      <c r="B25" s="278" t="s">
        <v>256</v>
      </c>
      <c r="C25" s="356"/>
      <c r="D25" s="356"/>
      <c r="E25" s="356"/>
      <c r="F25" s="94" t="s">
        <v>1</v>
      </c>
      <c r="G25" s="142"/>
      <c r="H25" s="142"/>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row>
    <row r="26" spans="1:36" s="102" customFormat="1" ht="60" customHeight="1" x14ac:dyDescent="0.4">
      <c r="A26" s="89"/>
      <c r="B26" s="278" t="s">
        <v>257</v>
      </c>
      <c r="C26" s="356"/>
      <c r="D26" s="356"/>
      <c r="E26" s="356"/>
      <c r="F26" s="94" t="s">
        <v>1</v>
      </c>
      <c r="G26" s="142"/>
      <c r="H26" s="142"/>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row>
    <row r="27" spans="1:36" s="102" customFormat="1" ht="75" customHeight="1" x14ac:dyDescent="0.4">
      <c r="A27" s="86"/>
      <c r="B27" s="278" t="s">
        <v>258</v>
      </c>
      <c r="C27" s="356"/>
      <c r="D27" s="356"/>
      <c r="E27" s="356"/>
      <c r="F27" s="94" t="s">
        <v>1</v>
      </c>
      <c r="G27" s="142"/>
      <c r="H27" s="142"/>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row>
    <row r="28" spans="1:36" s="102" customFormat="1" ht="60" customHeight="1" x14ac:dyDescent="0.4">
      <c r="A28" s="85">
        <v>3.7</v>
      </c>
      <c r="B28" s="277" t="s">
        <v>259</v>
      </c>
      <c r="C28" s="277"/>
      <c r="D28" s="277"/>
      <c r="E28" s="277"/>
      <c r="F28" s="278"/>
      <c r="G28" s="142"/>
      <c r="H28" s="142"/>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row>
    <row r="29" spans="1:36" s="102" customFormat="1" ht="75" customHeight="1" x14ac:dyDescent="0.4">
      <c r="A29" s="89"/>
      <c r="B29" s="278" t="s">
        <v>260</v>
      </c>
      <c r="C29" s="356"/>
      <c r="D29" s="356"/>
      <c r="E29" s="356"/>
      <c r="F29" s="94" t="s">
        <v>1</v>
      </c>
      <c r="G29" s="142"/>
      <c r="H29" s="142"/>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row>
    <row r="30" spans="1:36" s="102" customFormat="1" ht="75" customHeight="1" x14ac:dyDescent="0.4">
      <c r="A30" s="86"/>
      <c r="B30" s="278" t="s">
        <v>261</v>
      </c>
      <c r="C30" s="356"/>
      <c r="D30" s="356"/>
      <c r="E30" s="356"/>
      <c r="F30" s="94" t="s">
        <v>1</v>
      </c>
      <c r="G30" s="142"/>
      <c r="H30" s="142"/>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row>
    <row r="31" spans="1:36" s="102" customFormat="1" ht="30" customHeight="1" x14ac:dyDescent="0.4">
      <c r="A31" s="85">
        <v>3.8</v>
      </c>
      <c r="B31" s="319" t="s">
        <v>318</v>
      </c>
      <c r="C31" s="319"/>
      <c r="D31" s="319"/>
      <c r="E31" s="319"/>
      <c r="F31" s="320"/>
      <c r="G31" s="142"/>
      <c r="H31" s="142"/>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row>
    <row r="32" spans="1:36" s="102" customFormat="1" ht="25.05" customHeight="1" x14ac:dyDescent="0.4">
      <c r="A32" s="83"/>
      <c r="B32" s="90" t="s">
        <v>203</v>
      </c>
      <c r="C32" s="363" t="s">
        <v>206</v>
      </c>
      <c r="D32" s="363"/>
      <c r="E32" s="363"/>
      <c r="F32" s="364"/>
      <c r="G32" s="142"/>
      <c r="H32" s="142"/>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row>
    <row r="33" spans="1:36" s="102" customFormat="1" ht="25.05" customHeight="1" x14ac:dyDescent="0.4">
      <c r="A33" s="83"/>
      <c r="B33" s="91"/>
      <c r="C33" s="369" t="s">
        <v>207</v>
      </c>
      <c r="D33" s="369"/>
      <c r="E33" s="369"/>
      <c r="F33" s="370"/>
      <c r="G33" s="142"/>
      <c r="H33" s="142"/>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row>
    <row r="34" spans="1:36" s="102" customFormat="1" ht="25.05" customHeight="1" x14ac:dyDescent="0.4">
      <c r="A34" s="83"/>
      <c r="B34" s="91"/>
      <c r="C34" s="369" t="s">
        <v>208</v>
      </c>
      <c r="D34" s="369"/>
      <c r="E34" s="369"/>
      <c r="F34" s="370"/>
      <c r="G34" s="142"/>
      <c r="H34" s="142"/>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row>
    <row r="35" spans="1:36" s="102" customFormat="1" ht="25.05" customHeight="1" x14ac:dyDescent="0.4">
      <c r="A35" s="83"/>
      <c r="B35" s="91"/>
      <c r="C35" s="369" t="s">
        <v>209</v>
      </c>
      <c r="D35" s="369"/>
      <c r="E35" s="369"/>
      <c r="F35" s="370"/>
      <c r="G35" s="142"/>
      <c r="H35" s="142"/>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row>
    <row r="36" spans="1:36" s="102" customFormat="1" ht="25.05" customHeight="1" x14ac:dyDescent="0.4">
      <c r="A36" s="83"/>
      <c r="B36" s="91"/>
      <c r="C36" s="369" t="s">
        <v>210</v>
      </c>
      <c r="D36" s="369"/>
      <c r="E36" s="369"/>
      <c r="F36" s="370"/>
      <c r="G36" s="142"/>
      <c r="H36" s="142"/>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row>
    <row r="37" spans="1:36" s="102" customFormat="1" ht="25.05" customHeight="1" x14ac:dyDescent="0.4">
      <c r="A37" s="83"/>
      <c r="B37" s="91"/>
      <c r="C37" s="369" t="s">
        <v>211</v>
      </c>
      <c r="D37" s="369"/>
      <c r="E37" s="369"/>
      <c r="F37" s="370"/>
      <c r="G37" s="142"/>
      <c r="H37" s="142"/>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row>
    <row r="38" spans="1:36" s="102" customFormat="1" ht="25.05" customHeight="1" x14ac:dyDescent="0.4">
      <c r="A38" s="83"/>
      <c r="B38" s="91"/>
      <c r="C38" s="382" t="s">
        <v>201</v>
      </c>
      <c r="D38" s="382"/>
      <c r="E38" s="382"/>
      <c r="F38" s="383"/>
      <c r="G38" s="142"/>
      <c r="H38" s="142"/>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row>
    <row r="39" spans="1:36" s="102" customFormat="1" ht="30" customHeight="1" x14ac:dyDescent="0.4">
      <c r="A39" s="83"/>
      <c r="B39" s="291" t="s">
        <v>319</v>
      </c>
      <c r="C39" s="291"/>
      <c r="D39" s="291"/>
      <c r="E39" s="291"/>
      <c r="F39" s="292"/>
      <c r="G39" s="142"/>
      <c r="H39" s="142"/>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row>
    <row r="40" spans="1:36" s="102" customFormat="1" ht="120" customHeight="1" x14ac:dyDescent="0.4">
      <c r="A40" s="83"/>
      <c r="B40" s="384" t="s">
        <v>24</v>
      </c>
      <c r="C40" s="295"/>
      <c r="D40" s="295"/>
      <c r="E40" s="295"/>
      <c r="F40" s="296"/>
      <c r="G40" s="142"/>
      <c r="H40" s="142"/>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row>
    <row r="41" spans="1:36" s="102" customFormat="1" ht="30" customHeight="1" x14ac:dyDescent="0.4">
      <c r="A41" s="83"/>
      <c r="B41" s="351"/>
      <c r="C41" s="297"/>
      <c r="D41" s="297"/>
      <c r="E41" s="297"/>
      <c r="F41" s="298"/>
      <c r="G41" s="142"/>
      <c r="H41" s="142"/>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row>
    <row r="42" spans="1:36" s="102" customFormat="1" ht="60" customHeight="1" x14ac:dyDescent="0.4">
      <c r="A42" s="89"/>
      <c r="B42" s="278" t="s">
        <v>262</v>
      </c>
      <c r="C42" s="356"/>
      <c r="D42" s="356"/>
      <c r="E42" s="356"/>
      <c r="F42" s="94" t="s">
        <v>1</v>
      </c>
      <c r="G42" s="142"/>
      <c r="H42" s="142"/>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row>
    <row r="43" spans="1:36" s="102" customFormat="1" ht="30" customHeight="1" x14ac:dyDescent="0.4">
      <c r="A43" s="83"/>
      <c r="B43" s="291" t="s">
        <v>263</v>
      </c>
      <c r="C43" s="291"/>
      <c r="D43" s="291"/>
      <c r="E43" s="291"/>
      <c r="F43" s="292"/>
      <c r="G43" s="142"/>
      <c r="H43" s="142"/>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row>
    <row r="44" spans="1:36" s="102" customFormat="1" ht="120" customHeight="1" x14ac:dyDescent="0.4">
      <c r="A44" s="84"/>
      <c r="B44" s="371" t="s">
        <v>24</v>
      </c>
      <c r="C44" s="372"/>
      <c r="D44" s="372"/>
      <c r="E44" s="372"/>
      <c r="F44" s="373"/>
      <c r="G44" s="142"/>
      <c r="H44" s="142"/>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row>
    <row r="45" spans="1:36" s="101" customFormat="1" ht="30" customHeight="1" x14ac:dyDescent="0.4">
      <c r="A45" s="360" t="s">
        <v>358</v>
      </c>
      <c r="B45" s="360"/>
      <c r="C45" s="360"/>
      <c r="D45" s="360"/>
      <c r="E45" s="360"/>
      <c r="F45" s="360"/>
      <c r="G45" s="142"/>
      <c r="H45" s="142"/>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row>
    <row r="46" spans="1:36" s="102" customFormat="1" ht="30" customHeight="1" x14ac:dyDescent="0.4">
      <c r="A46" s="357" t="s">
        <v>359</v>
      </c>
      <c r="B46" s="357"/>
      <c r="C46" s="357"/>
      <c r="D46" s="357"/>
      <c r="E46" s="357"/>
      <c r="F46" s="357"/>
      <c r="G46" s="142"/>
      <c r="H46" s="142"/>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row>
    <row r="47" spans="1:36" s="102" customFormat="1" ht="30" customHeight="1" x14ac:dyDescent="0.4">
      <c r="A47" s="93"/>
      <c r="B47" s="358" t="s">
        <v>264</v>
      </c>
      <c r="C47" s="358"/>
      <c r="D47" s="358"/>
      <c r="E47" s="358"/>
      <c r="F47" s="359"/>
      <c r="G47" s="142"/>
      <c r="H47" s="142"/>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row>
    <row r="48" spans="1:36" s="102" customFormat="1" ht="45" customHeight="1" x14ac:dyDescent="0.4">
      <c r="A48" s="82">
        <v>3.9</v>
      </c>
      <c r="B48" s="277" t="s">
        <v>320</v>
      </c>
      <c r="C48" s="277"/>
      <c r="D48" s="277"/>
      <c r="E48" s="278"/>
      <c r="F48" s="94" t="s">
        <v>1</v>
      </c>
      <c r="G48" s="142"/>
      <c r="H48" s="142"/>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row>
    <row r="49" spans="1:36" s="102" customFormat="1" ht="30" customHeight="1" x14ac:dyDescent="0.4">
      <c r="A49" s="357" t="s">
        <v>197</v>
      </c>
      <c r="B49" s="357"/>
      <c r="C49" s="357"/>
      <c r="D49" s="357"/>
      <c r="E49" s="357"/>
      <c r="F49" s="357"/>
      <c r="G49" s="142"/>
      <c r="H49" s="142"/>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row>
    <row r="50" spans="1:36" s="102" customFormat="1" ht="45" customHeight="1" x14ac:dyDescent="0.4">
      <c r="A50" s="96">
        <v>3.1</v>
      </c>
      <c r="B50" s="277" t="s">
        <v>321</v>
      </c>
      <c r="C50" s="277"/>
      <c r="D50" s="277"/>
      <c r="E50" s="278"/>
      <c r="F50" s="94" t="s">
        <v>1</v>
      </c>
      <c r="G50" s="142"/>
      <c r="H50" s="142"/>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row>
    <row r="51" spans="1:36" s="102" customFormat="1" ht="30" customHeight="1" x14ac:dyDescent="0.4">
      <c r="A51" s="83"/>
      <c r="B51" s="374" t="s">
        <v>327</v>
      </c>
      <c r="C51" s="374"/>
      <c r="D51" s="374"/>
      <c r="E51" s="374"/>
      <c r="F51" s="375"/>
      <c r="G51" s="142"/>
      <c r="H51" s="142"/>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row>
    <row r="52" spans="1:36" s="102" customFormat="1" ht="120" customHeight="1" x14ac:dyDescent="0.4">
      <c r="A52" s="83"/>
      <c r="B52" s="376" t="s">
        <v>24</v>
      </c>
      <c r="C52" s="377"/>
      <c r="D52" s="377"/>
      <c r="E52" s="377"/>
      <c r="F52" s="378"/>
      <c r="G52" s="142"/>
      <c r="H52" s="142"/>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row>
    <row r="53" spans="1:36" s="102" customFormat="1" ht="30" customHeight="1" x14ac:dyDescent="0.4">
      <c r="A53" s="83"/>
      <c r="B53" s="379"/>
      <c r="C53" s="380"/>
      <c r="D53" s="380"/>
      <c r="E53" s="380"/>
      <c r="F53" s="381"/>
      <c r="G53" s="142"/>
      <c r="H53" s="142"/>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row>
    <row r="54" spans="1:36" s="102" customFormat="1" ht="45" customHeight="1" x14ac:dyDescent="0.4">
      <c r="A54" s="96">
        <v>3.11</v>
      </c>
      <c r="B54" s="277" t="s">
        <v>265</v>
      </c>
      <c r="C54" s="277"/>
      <c r="D54" s="277"/>
      <c r="E54" s="277"/>
      <c r="F54" s="278"/>
      <c r="G54" s="142"/>
      <c r="H54" s="142"/>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row>
    <row r="55" spans="1:36" s="102" customFormat="1" ht="45" customHeight="1" x14ac:dyDescent="0.4">
      <c r="A55" s="103"/>
      <c r="B55" s="319" t="s">
        <v>266</v>
      </c>
      <c r="C55" s="319"/>
      <c r="D55" s="319"/>
      <c r="E55" s="320"/>
      <c r="F55" s="94" t="s">
        <v>1</v>
      </c>
      <c r="G55" s="142"/>
      <c r="H55" s="142"/>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row>
    <row r="56" spans="1:36" s="102" customFormat="1" ht="60" customHeight="1" x14ac:dyDescent="0.4">
      <c r="A56" s="83"/>
      <c r="B56" s="291" t="s">
        <v>267</v>
      </c>
      <c r="C56" s="291"/>
      <c r="D56" s="291"/>
      <c r="E56" s="291"/>
      <c r="F56" s="292"/>
      <c r="G56" s="142"/>
      <c r="H56" s="142"/>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row>
    <row r="57" spans="1:36" s="102" customFormat="1" ht="150" customHeight="1" x14ac:dyDescent="0.4">
      <c r="A57" s="83"/>
      <c r="B57" s="350" t="s">
        <v>212</v>
      </c>
      <c r="C57" s="293"/>
      <c r="D57" s="293"/>
      <c r="E57" s="293"/>
      <c r="F57" s="294"/>
      <c r="G57" s="142"/>
      <c r="H57" s="142"/>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row>
    <row r="58" spans="1:36" s="102" customFormat="1" ht="30" customHeight="1" x14ac:dyDescent="0.4">
      <c r="A58" s="84"/>
      <c r="B58" s="351"/>
      <c r="C58" s="297"/>
      <c r="D58" s="297"/>
      <c r="E58" s="297"/>
      <c r="F58" s="298"/>
      <c r="G58" s="142"/>
      <c r="H58" s="142"/>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row>
    <row r="59" spans="1:36" s="102" customFormat="1" ht="45" customHeight="1" x14ac:dyDescent="0.4">
      <c r="A59" s="96">
        <v>3.12</v>
      </c>
      <c r="B59" s="277" t="s">
        <v>268</v>
      </c>
      <c r="C59" s="277"/>
      <c r="D59" s="277"/>
      <c r="E59" s="277"/>
      <c r="F59" s="278"/>
      <c r="G59" s="142"/>
      <c r="H59" s="142"/>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row>
    <row r="60" spans="1:36" s="102" customFormat="1" ht="30" customHeight="1" x14ac:dyDescent="0.4">
      <c r="A60" s="103"/>
      <c r="B60" s="319" t="s">
        <v>269</v>
      </c>
      <c r="C60" s="319"/>
      <c r="D60" s="319"/>
      <c r="E60" s="320"/>
      <c r="F60" s="94" t="s">
        <v>1</v>
      </c>
      <c r="G60" s="142"/>
      <c r="H60" s="142"/>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row>
    <row r="61" spans="1:36" s="102" customFormat="1" ht="60" customHeight="1" x14ac:dyDescent="0.4">
      <c r="A61" s="103"/>
      <c r="B61" s="319" t="s">
        <v>270</v>
      </c>
      <c r="C61" s="319"/>
      <c r="D61" s="319"/>
      <c r="E61" s="320"/>
      <c r="F61" s="94" t="s">
        <v>1</v>
      </c>
      <c r="G61" s="142"/>
      <c r="H61" s="142"/>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row>
    <row r="62" spans="1:36" s="102" customFormat="1" ht="60" customHeight="1" x14ac:dyDescent="0.4">
      <c r="A62" s="83"/>
      <c r="B62" s="291" t="s">
        <v>271</v>
      </c>
      <c r="C62" s="291"/>
      <c r="D62" s="291"/>
      <c r="E62" s="291"/>
      <c r="F62" s="292"/>
      <c r="G62" s="142"/>
      <c r="H62" s="142"/>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row>
    <row r="63" spans="1:36" s="102" customFormat="1" ht="150" customHeight="1" x14ac:dyDescent="0.4">
      <c r="A63" s="83"/>
      <c r="B63" s="350" t="s">
        <v>212</v>
      </c>
      <c r="C63" s="293"/>
      <c r="D63" s="293"/>
      <c r="E63" s="293"/>
      <c r="F63" s="294"/>
      <c r="G63" s="142"/>
      <c r="H63" s="142"/>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row>
    <row r="64" spans="1:36" s="102" customFormat="1" ht="30" customHeight="1" x14ac:dyDescent="0.4">
      <c r="A64" s="111"/>
      <c r="B64" s="351"/>
      <c r="C64" s="297"/>
      <c r="D64" s="297"/>
      <c r="E64" s="297"/>
      <c r="F64" s="298"/>
      <c r="G64" s="142"/>
      <c r="H64" s="142"/>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row>
    <row r="65" spans="1:36" s="101" customFormat="1" ht="30" customHeight="1" x14ac:dyDescent="0.4">
      <c r="A65" s="360" t="s">
        <v>213</v>
      </c>
      <c r="B65" s="360"/>
      <c r="C65" s="360"/>
      <c r="D65" s="360"/>
      <c r="E65" s="360"/>
      <c r="F65" s="360"/>
      <c r="G65" s="142"/>
      <c r="H65" s="142"/>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row>
    <row r="66" spans="1:36" s="102" customFormat="1" ht="30" customHeight="1" x14ac:dyDescent="0.4">
      <c r="A66" s="357" t="s">
        <v>214</v>
      </c>
      <c r="B66" s="357"/>
      <c r="C66" s="357"/>
      <c r="D66" s="357"/>
      <c r="E66" s="357"/>
      <c r="F66" s="357"/>
      <c r="G66" s="142"/>
      <c r="H66" s="142"/>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row>
    <row r="67" spans="1:36" s="102" customFormat="1" ht="45" customHeight="1" x14ac:dyDescent="0.4">
      <c r="A67" s="93"/>
      <c r="B67" s="358" t="s">
        <v>328</v>
      </c>
      <c r="C67" s="358"/>
      <c r="D67" s="358"/>
      <c r="E67" s="358"/>
      <c r="F67" s="359"/>
      <c r="G67" s="142"/>
      <c r="H67" s="142"/>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row>
    <row r="68" spans="1:36" ht="30" customHeight="1" x14ac:dyDescent="0.4">
      <c r="A68" s="25">
        <v>3.13</v>
      </c>
      <c r="B68" s="367" t="s">
        <v>57</v>
      </c>
      <c r="C68" s="367"/>
      <c r="D68" s="367"/>
      <c r="E68" s="367"/>
      <c r="F68" s="368"/>
    </row>
    <row r="69" spans="1:36" ht="30" customHeight="1" x14ac:dyDescent="0.4">
      <c r="A69" s="100"/>
      <c r="B69" s="97"/>
      <c r="C69" s="363" t="s">
        <v>18</v>
      </c>
      <c r="D69" s="363"/>
      <c r="E69" s="363"/>
      <c r="F69" s="364"/>
    </row>
    <row r="70" spans="1:36" ht="30" customHeight="1" x14ac:dyDescent="0.4">
      <c r="A70" s="100"/>
      <c r="B70" s="98"/>
      <c r="C70" s="365" t="s">
        <v>19</v>
      </c>
      <c r="D70" s="365"/>
      <c r="E70" s="365"/>
      <c r="F70" s="366"/>
    </row>
    <row r="71" spans="1:36" ht="30" customHeight="1" x14ac:dyDescent="0.4">
      <c r="A71" s="100"/>
      <c r="B71" s="99"/>
      <c r="C71" s="352" t="s">
        <v>20</v>
      </c>
      <c r="D71" s="352"/>
      <c r="E71" s="352"/>
      <c r="F71" s="353"/>
    </row>
    <row r="72" spans="1:36" ht="45" customHeight="1" x14ac:dyDescent="0.4">
      <c r="A72" s="113"/>
      <c r="B72" s="277" t="s">
        <v>58</v>
      </c>
      <c r="C72" s="277"/>
      <c r="D72" s="277"/>
      <c r="E72" s="278"/>
      <c r="F72" s="94" t="s">
        <v>1</v>
      </c>
    </row>
    <row r="73" spans="1:36" ht="45" customHeight="1" x14ac:dyDescent="0.4">
      <c r="A73" s="27">
        <v>3.14</v>
      </c>
      <c r="B73" s="277" t="s">
        <v>272</v>
      </c>
      <c r="C73" s="277"/>
      <c r="D73" s="277"/>
      <c r="E73" s="277"/>
      <c r="F73" s="94" t="s">
        <v>1</v>
      </c>
    </row>
    <row r="74" spans="1:36" ht="60" customHeight="1" x14ac:dyDescent="0.4">
      <c r="A74" s="27">
        <v>3.15</v>
      </c>
      <c r="B74" s="277" t="s">
        <v>329</v>
      </c>
      <c r="C74" s="277"/>
      <c r="D74" s="277"/>
      <c r="E74" s="277"/>
      <c r="F74" s="94" t="s">
        <v>1</v>
      </c>
    </row>
    <row r="75" spans="1:36" ht="45" customHeight="1" x14ac:dyDescent="0.4">
      <c r="A75" s="27">
        <v>3.16</v>
      </c>
      <c r="B75" s="277" t="s">
        <v>215</v>
      </c>
      <c r="C75" s="277"/>
      <c r="D75" s="277"/>
      <c r="E75" s="277"/>
      <c r="F75" s="94" t="s">
        <v>1</v>
      </c>
    </row>
    <row r="76" spans="1:36" s="102" customFormat="1" ht="60" customHeight="1" x14ac:dyDescent="0.4">
      <c r="A76" s="25">
        <v>3.17</v>
      </c>
      <c r="B76" s="278" t="s">
        <v>273</v>
      </c>
      <c r="C76" s="356"/>
      <c r="D76" s="356"/>
      <c r="E76" s="356"/>
      <c r="F76" s="94" t="s">
        <v>1</v>
      </c>
      <c r="G76" s="142"/>
      <c r="H76" s="142"/>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row>
    <row r="77" spans="1:36" s="102" customFormat="1" ht="45" customHeight="1" x14ac:dyDescent="0.4">
      <c r="A77" s="86"/>
      <c r="B77" s="278" t="s">
        <v>274</v>
      </c>
      <c r="C77" s="356"/>
      <c r="D77" s="356"/>
      <c r="E77" s="356"/>
      <c r="F77" s="94" t="s">
        <v>1</v>
      </c>
      <c r="G77" s="142"/>
      <c r="H77" s="142"/>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row>
    <row r="78" spans="1:36" ht="60" customHeight="1" x14ac:dyDescent="0.4">
      <c r="A78" s="27">
        <v>3.18</v>
      </c>
      <c r="B78" s="277" t="s">
        <v>275</v>
      </c>
      <c r="C78" s="277"/>
      <c r="D78" s="277"/>
      <c r="E78" s="277"/>
      <c r="F78" s="94" t="s">
        <v>1</v>
      </c>
    </row>
    <row r="79" spans="1:36" ht="45" customHeight="1" x14ac:dyDescent="0.4">
      <c r="A79" s="27">
        <v>3.19</v>
      </c>
      <c r="B79" s="277" t="s">
        <v>276</v>
      </c>
      <c r="C79" s="277"/>
      <c r="D79" s="277"/>
      <c r="E79" s="277"/>
      <c r="F79" s="94" t="s">
        <v>1</v>
      </c>
    </row>
    <row r="80" spans="1:36" ht="45" customHeight="1" x14ac:dyDescent="0.4">
      <c r="A80" s="95">
        <v>3.2</v>
      </c>
      <c r="B80" s="277" t="s">
        <v>277</v>
      </c>
      <c r="C80" s="277"/>
      <c r="D80" s="277"/>
      <c r="E80" s="277"/>
      <c r="F80" s="94" t="s">
        <v>1</v>
      </c>
    </row>
    <row r="81" spans="1:36" ht="45" customHeight="1" x14ac:dyDescent="0.4">
      <c r="A81" s="27">
        <v>3.21</v>
      </c>
      <c r="B81" s="277" t="s">
        <v>278</v>
      </c>
      <c r="C81" s="277"/>
      <c r="D81" s="277"/>
      <c r="E81" s="277"/>
      <c r="F81" s="94" t="s">
        <v>1</v>
      </c>
    </row>
    <row r="82" spans="1:36" ht="60" customHeight="1" x14ac:dyDescent="0.4">
      <c r="A82" s="96">
        <v>3.22</v>
      </c>
      <c r="B82" s="319" t="s">
        <v>360</v>
      </c>
      <c r="C82" s="319"/>
      <c r="D82" s="319"/>
      <c r="E82" s="319"/>
      <c r="F82" s="320"/>
    </row>
    <row r="83" spans="1:36" ht="60" customHeight="1" x14ac:dyDescent="0.4">
      <c r="A83" s="105"/>
      <c r="B83" s="405" t="s">
        <v>333</v>
      </c>
      <c r="C83" s="405"/>
      <c r="D83" s="405"/>
      <c r="E83" s="405"/>
      <c r="F83" s="406"/>
    </row>
    <row r="84" spans="1:36" ht="120" customHeight="1" x14ac:dyDescent="0.4">
      <c r="A84" s="106"/>
      <c r="B84" s="350" t="s">
        <v>238</v>
      </c>
      <c r="C84" s="293"/>
      <c r="D84" s="293"/>
      <c r="E84" s="293"/>
      <c r="F84" s="294"/>
    </row>
    <row r="85" spans="1:36" s="102" customFormat="1" ht="30" customHeight="1" x14ac:dyDescent="0.4">
      <c r="A85" s="84"/>
      <c r="B85" s="351"/>
      <c r="C85" s="297"/>
      <c r="D85" s="297"/>
      <c r="E85" s="297"/>
      <c r="F85" s="298"/>
      <c r="G85" s="142"/>
      <c r="H85" s="142"/>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row>
    <row r="86" spans="1:36" ht="60" customHeight="1" x14ac:dyDescent="0.4">
      <c r="A86" s="95">
        <v>3.23</v>
      </c>
      <c r="B86" s="277" t="s">
        <v>334</v>
      </c>
      <c r="C86" s="277"/>
      <c r="D86" s="277"/>
      <c r="E86" s="277"/>
      <c r="F86" s="94" t="s">
        <v>1</v>
      </c>
    </row>
    <row r="87" spans="1:36" s="102" customFormat="1" ht="30" customHeight="1" x14ac:dyDescent="0.4">
      <c r="A87" s="357" t="s">
        <v>197</v>
      </c>
      <c r="B87" s="357"/>
      <c r="C87" s="357"/>
      <c r="D87" s="357"/>
      <c r="E87" s="357"/>
      <c r="F87" s="357"/>
      <c r="G87" s="142"/>
      <c r="H87" s="142"/>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row>
    <row r="88" spans="1:36" ht="45" customHeight="1" x14ac:dyDescent="0.4">
      <c r="A88" s="96">
        <v>3.24</v>
      </c>
      <c r="B88" s="277" t="s">
        <v>335</v>
      </c>
      <c r="C88" s="277"/>
      <c r="D88" s="277"/>
      <c r="E88" s="277"/>
      <c r="F88" s="94" t="s">
        <v>1</v>
      </c>
    </row>
    <row r="89" spans="1:36" ht="45" customHeight="1" x14ac:dyDescent="0.4">
      <c r="A89" s="104"/>
      <c r="B89" s="319" t="s">
        <v>336</v>
      </c>
      <c r="C89" s="319"/>
      <c r="D89" s="319"/>
      <c r="E89" s="319"/>
      <c r="F89" s="320"/>
    </row>
    <row r="90" spans="1:36" ht="30" customHeight="1" x14ac:dyDescent="0.4">
      <c r="A90" s="104"/>
      <c r="B90" s="402" t="s">
        <v>279</v>
      </c>
      <c r="C90" s="403"/>
      <c r="D90" s="403"/>
      <c r="E90" s="403"/>
      <c r="F90" s="404"/>
    </row>
    <row r="91" spans="1:36" ht="45" customHeight="1" x14ac:dyDescent="0.4">
      <c r="A91" s="104"/>
      <c r="B91" s="319" t="s">
        <v>337</v>
      </c>
      <c r="C91" s="319"/>
      <c r="D91" s="319"/>
      <c r="E91" s="319"/>
      <c r="F91" s="320"/>
    </row>
    <row r="92" spans="1:36" ht="30" customHeight="1" x14ac:dyDescent="0.4">
      <c r="A92" s="104"/>
      <c r="B92" s="402" t="s">
        <v>279</v>
      </c>
      <c r="C92" s="403"/>
      <c r="D92" s="403"/>
      <c r="E92" s="403"/>
      <c r="F92" s="404"/>
    </row>
    <row r="93" spans="1:36" s="101" customFormat="1" ht="30" customHeight="1" x14ac:dyDescent="0.4">
      <c r="A93" s="360" t="s">
        <v>536</v>
      </c>
      <c r="B93" s="360"/>
      <c r="C93" s="360"/>
      <c r="D93" s="360"/>
      <c r="E93" s="360"/>
      <c r="F93" s="360"/>
      <c r="G93" s="142"/>
      <c r="H93" s="142"/>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row>
    <row r="94" spans="1:36" s="102" customFormat="1" ht="30" customHeight="1" x14ac:dyDescent="0.4">
      <c r="A94" s="357" t="s">
        <v>361</v>
      </c>
      <c r="B94" s="357"/>
      <c r="C94" s="357"/>
      <c r="D94" s="357"/>
      <c r="E94" s="357"/>
      <c r="F94" s="357"/>
      <c r="G94" s="142"/>
      <c r="H94" s="142"/>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row>
    <row r="95" spans="1:36" s="102" customFormat="1" ht="130.05000000000001" customHeight="1" x14ac:dyDescent="0.4">
      <c r="A95" s="93"/>
      <c r="B95" s="358" t="s">
        <v>575</v>
      </c>
      <c r="C95" s="358"/>
      <c r="D95" s="358"/>
      <c r="E95" s="358"/>
      <c r="F95" s="359"/>
      <c r="G95" s="142"/>
      <c r="H95" s="142"/>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row>
    <row r="96" spans="1:36" s="102" customFormat="1" ht="30" customHeight="1" x14ac:dyDescent="0.4">
      <c r="A96" s="96">
        <v>3.25</v>
      </c>
      <c r="B96" s="277" t="s">
        <v>338</v>
      </c>
      <c r="C96" s="277"/>
      <c r="D96" s="277"/>
      <c r="E96" s="277"/>
      <c r="F96" s="278"/>
      <c r="G96" s="142"/>
      <c r="H96" s="142"/>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row>
    <row r="97" spans="1:36" s="102" customFormat="1" ht="30" customHeight="1" x14ac:dyDescent="0.4">
      <c r="A97" s="103"/>
      <c r="B97" s="319" t="s">
        <v>339</v>
      </c>
      <c r="C97" s="319"/>
      <c r="D97" s="319"/>
      <c r="E97" s="320"/>
      <c r="F97" s="94" t="s">
        <v>1</v>
      </c>
      <c r="G97" s="142"/>
      <c r="H97" s="142"/>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row>
    <row r="98" spans="1:36" s="102" customFormat="1" ht="30" customHeight="1" x14ac:dyDescent="0.4">
      <c r="A98" s="103"/>
      <c r="B98" s="319" t="s">
        <v>340</v>
      </c>
      <c r="C98" s="319"/>
      <c r="D98" s="319"/>
      <c r="E98" s="320"/>
      <c r="F98" s="94" t="s">
        <v>1</v>
      </c>
      <c r="G98" s="142"/>
      <c r="H98" s="142"/>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row>
    <row r="99" spans="1:36" ht="30" customHeight="1" x14ac:dyDescent="0.4">
      <c r="A99" s="103"/>
      <c r="B99" s="319" t="s">
        <v>341</v>
      </c>
      <c r="C99" s="319"/>
      <c r="D99" s="319"/>
      <c r="E99" s="320"/>
      <c r="F99" s="94" t="s">
        <v>1</v>
      </c>
    </row>
    <row r="100" spans="1:36" ht="30" customHeight="1" x14ac:dyDescent="0.4">
      <c r="A100" s="103"/>
      <c r="B100" s="277" t="s">
        <v>342</v>
      </c>
      <c r="C100" s="277"/>
      <c r="D100" s="277"/>
      <c r="E100" s="278"/>
      <c r="F100" s="94" t="s">
        <v>1</v>
      </c>
    </row>
    <row r="101" spans="1:36" s="102" customFormat="1" ht="30" customHeight="1" x14ac:dyDescent="0.4">
      <c r="A101" s="96">
        <v>3.26</v>
      </c>
      <c r="B101" s="277" t="s">
        <v>343</v>
      </c>
      <c r="C101" s="277"/>
      <c r="D101" s="277"/>
      <c r="E101" s="277"/>
      <c r="F101" s="278"/>
      <c r="G101" s="142"/>
      <c r="H101" s="142"/>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row>
    <row r="102" spans="1:36" s="102" customFormat="1" ht="30" customHeight="1" x14ac:dyDescent="0.4">
      <c r="A102" s="103"/>
      <c r="B102" s="319" t="s">
        <v>362</v>
      </c>
      <c r="C102" s="319"/>
      <c r="D102" s="319"/>
      <c r="E102" s="320"/>
      <c r="F102" s="94" t="s">
        <v>1</v>
      </c>
      <c r="G102" s="142"/>
      <c r="H102" s="142"/>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row>
    <row r="103" spans="1:36" s="102" customFormat="1" ht="30" customHeight="1" x14ac:dyDescent="0.4">
      <c r="A103" s="103"/>
      <c r="B103" s="319" t="s">
        <v>363</v>
      </c>
      <c r="C103" s="319"/>
      <c r="D103" s="319"/>
      <c r="E103" s="320"/>
      <c r="F103" s="94" t="s">
        <v>1</v>
      </c>
      <c r="G103" s="142"/>
      <c r="H103" s="142"/>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row>
    <row r="104" spans="1:36" ht="30" customHeight="1" x14ac:dyDescent="0.4">
      <c r="A104" s="103"/>
      <c r="B104" s="319" t="s">
        <v>364</v>
      </c>
      <c r="C104" s="319"/>
      <c r="D104" s="319"/>
      <c r="E104" s="320"/>
      <c r="F104" s="94" t="s">
        <v>1</v>
      </c>
    </row>
    <row r="105" spans="1:36" ht="45" customHeight="1" x14ac:dyDescent="0.4">
      <c r="A105" s="103"/>
      <c r="B105" s="277" t="s">
        <v>365</v>
      </c>
      <c r="C105" s="277"/>
      <c r="D105" s="277"/>
      <c r="E105" s="278"/>
      <c r="F105" s="94" t="s">
        <v>1</v>
      </c>
    </row>
    <row r="106" spans="1:36" ht="45" customHeight="1" x14ac:dyDescent="0.4">
      <c r="A106" s="103"/>
      <c r="B106" s="277" t="s">
        <v>366</v>
      </c>
      <c r="C106" s="277"/>
      <c r="D106" s="277"/>
      <c r="E106" s="278"/>
      <c r="F106" s="94" t="s">
        <v>1</v>
      </c>
    </row>
    <row r="107" spans="1:36" s="102" customFormat="1" ht="30" customHeight="1" x14ac:dyDescent="0.4">
      <c r="A107" s="105"/>
      <c r="B107" s="361" t="s">
        <v>367</v>
      </c>
      <c r="C107" s="361"/>
      <c r="D107" s="361"/>
      <c r="E107" s="361"/>
      <c r="F107" s="362"/>
      <c r="G107" s="142"/>
      <c r="H107" s="142"/>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row>
    <row r="108" spans="1:36" s="102" customFormat="1" ht="20" customHeight="1" x14ac:dyDescent="0.4">
      <c r="A108" s="105"/>
      <c r="B108" s="161"/>
      <c r="C108" s="162"/>
      <c r="D108" s="163" t="s">
        <v>368</v>
      </c>
      <c r="E108" s="388" t="s">
        <v>1</v>
      </c>
      <c r="F108" s="389"/>
      <c r="G108" s="142"/>
      <c r="H108" s="142"/>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row>
    <row r="109" spans="1:36" s="102" customFormat="1" ht="20" customHeight="1" x14ac:dyDescent="0.4">
      <c r="A109" s="105"/>
      <c r="B109" s="161"/>
      <c r="C109" s="162"/>
      <c r="D109" s="163" t="s">
        <v>369</v>
      </c>
      <c r="E109" s="388" t="s">
        <v>1</v>
      </c>
      <c r="F109" s="389"/>
      <c r="G109" s="142"/>
      <c r="H109" s="142"/>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row>
    <row r="110" spans="1:36" s="102" customFormat="1" ht="20" customHeight="1" x14ac:dyDescent="0.4">
      <c r="A110" s="105"/>
      <c r="B110" s="161"/>
      <c r="C110" s="162"/>
      <c r="D110" s="163" t="s">
        <v>370</v>
      </c>
      <c r="E110" s="388" t="s">
        <v>1</v>
      </c>
      <c r="F110" s="389"/>
      <c r="G110" s="142"/>
      <c r="H110" s="142"/>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row>
    <row r="111" spans="1:36" s="102" customFormat="1" ht="20" customHeight="1" x14ac:dyDescent="0.4">
      <c r="A111" s="105"/>
      <c r="B111" s="161"/>
      <c r="C111" s="162"/>
      <c r="D111" s="163" t="s">
        <v>371</v>
      </c>
      <c r="E111" s="388" t="s">
        <v>1</v>
      </c>
      <c r="F111" s="389"/>
      <c r="G111" s="142"/>
      <c r="H111" s="142"/>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row>
    <row r="112" spans="1:36" s="102" customFormat="1" ht="20" customHeight="1" x14ac:dyDescent="0.4">
      <c r="A112" s="105"/>
      <c r="B112" s="164"/>
      <c r="C112" s="162"/>
      <c r="D112" s="163" t="s">
        <v>372</v>
      </c>
      <c r="E112" s="388" t="s">
        <v>1</v>
      </c>
      <c r="F112" s="389"/>
      <c r="G112" s="142"/>
      <c r="H112" s="142"/>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row>
    <row r="113" spans="1:36" s="102" customFormat="1" ht="30" customHeight="1" x14ac:dyDescent="0.4">
      <c r="A113" s="96">
        <v>3.27</v>
      </c>
      <c r="B113" s="277" t="s">
        <v>344</v>
      </c>
      <c r="C113" s="277"/>
      <c r="D113" s="277"/>
      <c r="E113" s="277"/>
      <c r="F113" s="278"/>
      <c r="G113" s="142"/>
      <c r="H113" s="142"/>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row>
    <row r="114" spans="1:36" s="102" customFormat="1" ht="30" customHeight="1" x14ac:dyDescent="0.4">
      <c r="A114" s="103"/>
      <c r="B114" s="319" t="s">
        <v>345</v>
      </c>
      <c r="C114" s="319"/>
      <c r="D114" s="319"/>
      <c r="E114" s="320"/>
      <c r="F114" s="94" t="s">
        <v>1</v>
      </c>
      <c r="G114" s="142"/>
      <c r="H114" s="142"/>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row>
    <row r="115" spans="1:36" s="102" customFormat="1" ht="30" customHeight="1" x14ac:dyDescent="0.4">
      <c r="A115" s="103"/>
      <c r="B115" s="319" t="s">
        <v>346</v>
      </c>
      <c r="C115" s="319"/>
      <c r="D115" s="319"/>
      <c r="E115" s="320"/>
      <c r="F115" s="94" t="s">
        <v>1</v>
      </c>
      <c r="G115" s="142"/>
      <c r="H115" s="142"/>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row>
    <row r="116" spans="1:36" ht="30" customHeight="1" x14ac:dyDescent="0.4">
      <c r="A116" s="103"/>
      <c r="B116" s="319" t="s">
        <v>347</v>
      </c>
      <c r="C116" s="319"/>
      <c r="D116" s="319"/>
      <c r="E116" s="320"/>
      <c r="F116" s="94" t="s">
        <v>1</v>
      </c>
    </row>
    <row r="117" spans="1:36" ht="30" customHeight="1" x14ac:dyDescent="0.4">
      <c r="A117" s="107"/>
      <c r="B117" s="277" t="s">
        <v>348</v>
      </c>
      <c r="C117" s="277"/>
      <c r="D117" s="277"/>
      <c r="E117" s="278"/>
      <c r="F117" s="94" t="s">
        <v>1</v>
      </c>
    </row>
    <row r="118" spans="1:36" s="102" customFormat="1" ht="30" customHeight="1" x14ac:dyDescent="0.4">
      <c r="A118" s="96">
        <v>3.28</v>
      </c>
      <c r="B118" s="277" t="s">
        <v>349</v>
      </c>
      <c r="C118" s="277"/>
      <c r="D118" s="277"/>
      <c r="E118" s="277"/>
      <c r="F118" s="278"/>
      <c r="G118" s="142"/>
      <c r="H118" s="142"/>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row>
    <row r="119" spans="1:36" s="102" customFormat="1" ht="30" customHeight="1" x14ac:dyDescent="0.4">
      <c r="A119" s="103"/>
      <c r="B119" s="319" t="s">
        <v>577</v>
      </c>
      <c r="C119" s="319"/>
      <c r="D119" s="319"/>
      <c r="E119" s="320"/>
      <c r="F119" s="94" t="s">
        <v>1</v>
      </c>
      <c r="G119" s="142"/>
      <c r="H119" s="142"/>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row>
    <row r="120" spans="1:36" s="102" customFormat="1" ht="30" customHeight="1" x14ac:dyDescent="0.4">
      <c r="A120" s="103"/>
      <c r="B120" s="319" t="s">
        <v>578</v>
      </c>
      <c r="C120" s="319"/>
      <c r="D120" s="319"/>
      <c r="E120" s="320"/>
      <c r="F120" s="94" t="s">
        <v>1</v>
      </c>
      <c r="G120" s="142"/>
      <c r="H120" s="142"/>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row>
    <row r="121" spans="1:36" ht="30" customHeight="1" x14ac:dyDescent="0.4">
      <c r="A121" s="103"/>
      <c r="B121" s="319" t="s">
        <v>579</v>
      </c>
      <c r="C121" s="319"/>
      <c r="D121" s="319"/>
      <c r="E121" s="320"/>
      <c r="F121" s="94" t="s">
        <v>1</v>
      </c>
    </row>
    <row r="122" spans="1:36" ht="45" customHeight="1" x14ac:dyDescent="0.4">
      <c r="A122" s="103"/>
      <c r="B122" s="277" t="s">
        <v>580</v>
      </c>
      <c r="C122" s="277"/>
      <c r="D122" s="277"/>
      <c r="E122" s="278"/>
      <c r="F122" s="94" t="s">
        <v>1</v>
      </c>
    </row>
    <row r="123" spans="1:36" ht="45" customHeight="1" x14ac:dyDescent="0.4">
      <c r="A123" s="103"/>
      <c r="B123" s="277" t="s">
        <v>581</v>
      </c>
      <c r="C123" s="277"/>
      <c r="D123" s="277"/>
      <c r="E123" s="278"/>
      <c r="F123" s="94" t="s">
        <v>1</v>
      </c>
    </row>
    <row r="124" spans="1:36" s="102" customFormat="1" ht="75" customHeight="1" x14ac:dyDescent="0.4">
      <c r="A124" s="105"/>
      <c r="B124" s="354" t="s">
        <v>350</v>
      </c>
      <c r="C124" s="354"/>
      <c r="D124" s="354"/>
      <c r="E124" s="354"/>
      <c r="F124" s="355"/>
      <c r="G124" s="142"/>
      <c r="H124" s="142"/>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row>
    <row r="125" spans="1:36" s="102" customFormat="1" ht="120" customHeight="1" x14ac:dyDescent="0.4">
      <c r="A125" s="155"/>
      <c r="B125" s="390" t="s">
        <v>24</v>
      </c>
      <c r="C125" s="391"/>
      <c r="D125" s="391"/>
      <c r="E125" s="391"/>
      <c r="F125" s="392"/>
      <c r="G125" s="142"/>
      <c r="H125" s="142"/>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row>
    <row r="126" spans="1:36" s="102" customFormat="1" ht="45" customHeight="1" x14ac:dyDescent="0.4">
      <c r="A126" s="106"/>
      <c r="B126" s="379"/>
      <c r="C126" s="380"/>
      <c r="D126" s="380"/>
      <c r="E126" s="380"/>
      <c r="F126" s="381"/>
      <c r="G126" s="142"/>
      <c r="H126" s="142"/>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row>
    <row r="127" spans="1:36" s="102" customFormat="1" ht="30" customHeight="1" x14ac:dyDescent="0.4">
      <c r="A127" s="105"/>
      <c r="B127" s="361" t="s">
        <v>373</v>
      </c>
      <c r="C127" s="361"/>
      <c r="D127" s="361"/>
      <c r="E127" s="361"/>
      <c r="F127" s="362"/>
      <c r="G127" s="142"/>
      <c r="H127" s="142"/>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row>
    <row r="128" spans="1:36" s="102" customFormat="1" ht="20" customHeight="1" x14ac:dyDescent="0.4">
      <c r="A128" s="105"/>
      <c r="B128" s="161"/>
      <c r="C128" s="162"/>
      <c r="D128" s="163" t="s">
        <v>368</v>
      </c>
      <c r="E128" s="388" t="s">
        <v>1</v>
      </c>
      <c r="F128" s="389"/>
      <c r="G128" s="142"/>
      <c r="H128" s="142"/>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row>
    <row r="129" spans="1:36" s="102" customFormat="1" ht="20" customHeight="1" x14ac:dyDescent="0.4">
      <c r="A129" s="105"/>
      <c r="B129" s="161"/>
      <c r="C129" s="162"/>
      <c r="D129" s="163" t="s">
        <v>369</v>
      </c>
      <c r="E129" s="388" t="s">
        <v>1</v>
      </c>
      <c r="F129" s="389"/>
      <c r="G129" s="142"/>
      <c r="H129" s="142"/>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row>
    <row r="130" spans="1:36" s="102" customFormat="1" ht="20" customHeight="1" x14ac:dyDescent="0.4">
      <c r="A130" s="105"/>
      <c r="B130" s="161"/>
      <c r="C130" s="162"/>
      <c r="D130" s="163" t="s">
        <v>370</v>
      </c>
      <c r="E130" s="388" t="s">
        <v>1</v>
      </c>
      <c r="F130" s="389"/>
      <c r="G130" s="142"/>
      <c r="H130" s="142"/>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row>
    <row r="131" spans="1:36" s="102" customFormat="1" ht="20" customHeight="1" x14ac:dyDescent="0.4">
      <c r="A131" s="105"/>
      <c r="B131" s="161"/>
      <c r="C131" s="162"/>
      <c r="D131" s="163" t="s">
        <v>371</v>
      </c>
      <c r="E131" s="388" t="s">
        <v>1</v>
      </c>
      <c r="F131" s="389"/>
      <c r="G131" s="142"/>
      <c r="H131" s="142"/>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row>
    <row r="132" spans="1:36" s="102" customFormat="1" ht="20" customHeight="1" x14ac:dyDescent="0.4">
      <c r="A132" s="105"/>
      <c r="B132" s="164"/>
      <c r="C132" s="162"/>
      <c r="D132" s="163" t="s">
        <v>372</v>
      </c>
      <c r="E132" s="388" t="s">
        <v>1</v>
      </c>
      <c r="F132" s="389"/>
      <c r="G132" s="142"/>
      <c r="H132" s="142"/>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row>
    <row r="133" spans="1:36" s="102" customFormat="1" ht="30" customHeight="1" x14ac:dyDescent="0.4">
      <c r="A133" s="357" t="s">
        <v>197</v>
      </c>
      <c r="B133" s="357"/>
      <c r="C133" s="357"/>
      <c r="D133" s="357"/>
      <c r="E133" s="357"/>
      <c r="F133" s="357"/>
      <c r="G133" s="142"/>
      <c r="H133" s="142"/>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row>
    <row r="134" spans="1:36" s="102" customFormat="1" ht="45" customHeight="1" x14ac:dyDescent="0.4">
      <c r="A134" s="95">
        <v>3.29</v>
      </c>
      <c r="B134" s="277" t="s">
        <v>280</v>
      </c>
      <c r="C134" s="277"/>
      <c r="D134" s="277"/>
      <c r="E134" s="278"/>
      <c r="F134" s="94" t="s">
        <v>1</v>
      </c>
      <c r="G134" s="142"/>
      <c r="H134" s="142"/>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row>
    <row r="135" spans="1:36" customFormat="1" ht="30" customHeight="1" x14ac:dyDescent="0.45">
      <c r="A135" s="282" t="s">
        <v>374</v>
      </c>
      <c r="B135" s="283"/>
      <c r="C135" s="283"/>
      <c r="D135" s="283"/>
      <c r="E135" s="283"/>
      <c r="F135" s="284"/>
      <c r="G135" s="142"/>
      <c r="H135" s="142"/>
      <c r="I135" s="117"/>
      <c r="J135" s="118"/>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row>
    <row r="136" spans="1:36" customFormat="1" ht="45" customHeight="1" x14ac:dyDescent="0.45">
      <c r="A136" s="393" t="s">
        <v>375</v>
      </c>
      <c r="B136" s="394"/>
      <c r="C136" s="394"/>
      <c r="D136" s="394"/>
      <c r="E136" s="394"/>
      <c r="F136" s="395"/>
      <c r="G136" s="142"/>
      <c r="H136" s="142"/>
      <c r="I136" s="117"/>
      <c r="J136" s="118"/>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row>
    <row r="137" spans="1:36" ht="15" customHeight="1" x14ac:dyDescent="0.4"/>
    <row r="138" spans="1:36" ht="45" customHeight="1" x14ac:dyDescent="0.4">
      <c r="B138" s="108" t="s">
        <v>218</v>
      </c>
      <c r="C138" s="108" t="s">
        <v>219</v>
      </c>
      <c r="D138" s="108" t="s">
        <v>220</v>
      </c>
    </row>
    <row r="139" spans="1:36" ht="30" customHeight="1" x14ac:dyDescent="0.4">
      <c r="B139" s="174" t="str">
        <f>'Worksheet - Section 3 Summary'!E5</f>
        <v>Not yet</v>
      </c>
      <c r="C139" s="174" t="str">
        <f>'Worksheet - Section 3 Summary'!F5</f>
        <v>Not yet</v>
      </c>
      <c r="D139" s="174" t="str">
        <f>'Worksheet - Section 3 Summary'!G5</f>
        <v>Not yet</v>
      </c>
    </row>
    <row r="140" spans="1:36" ht="15" customHeight="1" x14ac:dyDescent="0.4"/>
    <row r="141" spans="1:36" ht="45" customHeight="1" x14ac:dyDescent="0.4">
      <c r="B141" s="396" t="s">
        <v>382</v>
      </c>
      <c r="C141" s="397"/>
      <c r="D141" s="397"/>
      <c r="E141" s="398"/>
    </row>
    <row r="142" spans="1:36" ht="45" customHeight="1" x14ac:dyDescent="0.4">
      <c r="B142" s="108" t="s">
        <v>376</v>
      </c>
      <c r="C142" s="108" t="s">
        <v>377</v>
      </c>
      <c r="D142" s="108" t="s">
        <v>378</v>
      </c>
      <c r="E142" s="108" t="s">
        <v>451</v>
      </c>
    </row>
    <row r="143" spans="1:36" ht="20" customHeight="1" x14ac:dyDescent="0.4">
      <c r="B143" s="399" t="str">
        <f>'Worksheet - Section 3 Summary'!M5</f>
        <v>No</v>
      </c>
      <c r="C143" s="80" t="str">
        <f>'Worksheet - Section 3 Summary'!N5</f>
        <v>Outcome 1: No</v>
      </c>
      <c r="D143" s="80" t="str">
        <f>'Worksheet - Section 3 Summary'!O5</f>
        <v>Outcome 1: No</v>
      </c>
      <c r="E143" s="399" t="str">
        <f>'Worksheet - Section 3 Summary'!P5</f>
        <v>No</v>
      </c>
    </row>
    <row r="144" spans="1:36" ht="20" customHeight="1" x14ac:dyDescent="0.4">
      <c r="B144" s="400"/>
      <c r="C144" s="80" t="str">
        <f>'Worksheet - Section 3 Summary'!N6</f>
        <v>Outcome 2: No</v>
      </c>
      <c r="D144" s="80" t="str">
        <f>'Worksheet - Section 3 Summary'!O6</f>
        <v>Outcome 2: No</v>
      </c>
      <c r="E144" s="400"/>
    </row>
    <row r="145" spans="1:36" ht="20" customHeight="1" x14ac:dyDescent="0.4">
      <c r="B145" s="400"/>
      <c r="C145" s="80" t="str">
        <f>'Worksheet - Section 3 Summary'!N7</f>
        <v>Outcome 3: No</v>
      </c>
      <c r="D145" s="80" t="str">
        <f>'Worksheet - Section 3 Summary'!O7</f>
        <v>Outcome 3: No</v>
      </c>
      <c r="E145" s="400"/>
    </row>
    <row r="146" spans="1:36" ht="20" customHeight="1" x14ac:dyDescent="0.4">
      <c r="B146" s="400"/>
      <c r="C146" s="80" t="str">
        <f>'Worksheet - Section 3 Summary'!N8</f>
        <v>Outcome 4: No</v>
      </c>
      <c r="D146" s="80" t="str">
        <f>'Worksheet - Section 3 Summary'!O8</f>
        <v>Outcome 4: No</v>
      </c>
      <c r="E146" s="400"/>
    </row>
    <row r="147" spans="1:36" ht="20" customHeight="1" x14ac:dyDescent="0.4">
      <c r="B147" s="401"/>
      <c r="C147" s="80" t="str">
        <f>'Worksheet - Section 3 Summary'!N9</f>
        <v>Outcome 5: No</v>
      </c>
      <c r="D147" s="80" t="str">
        <f>'Worksheet - Section 3 Summary'!O9</f>
        <v>Outcome 5: No</v>
      </c>
      <c r="E147" s="401"/>
    </row>
    <row r="148" spans="1:36" ht="15" customHeight="1" x14ac:dyDescent="0.4">
      <c r="B148" s="165"/>
      <c r="C148" s="165"/>
      <c r="D148" s="165"/>
      <c r="E148" s="165"/>
    </row>
    <row r="149" spans="1:36" ht="45" customHeight="1" x14ac:dyDescent="0.4">
      <c r="B149" s="396" t="s">
        <v>383</v>
      </c>
      <c r="C149" s="397"/>
      <c r="D149" s="397"/>
      <c r="E149" s="398"/>
    </row>
    <row r="150" spans="1:36" ht="45" customHeight="1" x14ac:dyDescent="0.4">
      <c r="B150" s="108" t="s">
        <v>380</v>
      </c>
      <c r="C150" s="108" t="s">
        <v>381</v>
      </c>
      <c r="D150" s="108" t="s">
        <v>378</v>
      </c>
      <c r="E150" s="108" t="s">
        <v>450</v>
      </c>
    </row>
    <row r="151" spans="1:36" ht="20" customHeight="1" x14ac:dyDescent="0.4">
      <c r="B151" s="399" t="str">
        <f>'Worksheet - Section 3 Summary'!V5</f>
        <v>No</v>
      </c>
      <c r="C151" s="80" t="str">
        <f>'Worksheet - Section 3 Summary'!W5</f>
        <v>Outcome 1: No</v>
      </c>
      <c r="D151" s="80" t="str">
        <f>'Worksheet - Section 3 Summary'!X5</f>
        <v>Outcome 1: No</v>
      </c>
      <c r="E151" s="399" t="str">
        <f>'Worksheet - Section 3 Summary'!Y5</f>
        <v>No</v>
      </c>
    </row>
    <row r="152" spans="1:36" ht="20" customHeight="1" x14ac:dyDescent="0.4">
      <c r="B152" s="400"/>
      <c r="C152" s="80" t="str">
        <f>'Worksheet - Section 3 Summary'!W6</f>
        <v>Outcome 2: No</v>
      </c>
      <c r="D152" s="80" t="str">
        <f>'Worksheet - Section 3 Summary'!X6</f>
        <v>Outcome 2: No</v>
      </c>
      <c r="E152" s="400"/>
    </row>
    <row r="153" spans="1:36" ht="20" customHeight="1" x14ac:dyDescent="0.4">
      <c r="B153" s="400"/>
      <c r="C153" s="80" t="str">
        <f>'Worksheet - Section 3 Summary'!W7</f>
        <v>Outcome 3: No</v>
      </c>
      <c r="D153" s="80" t="str">
        <f>'Worksheet - Section 3 Summary'!X7</f>
        <v>Outcome 3: No</v>
      </c>
      <c r="E153" s="400"/>
    </row>
    <row r="154" spans="1:36" ht="20" customHeight="1" x14ac:dyDescent="0.4">
      <c r="B154" s="400"/>
      <c r="C154" s="80" t="str">
        <f>'Worksheet - Section 3 Summary'!W8</f>
        <v>Outcome 4: No</v>
      </c>
      <c r="D154" s="80" t="str">
        <f>'Worksheet - Section 3 Summary'!X8</f>
        <v>Outcome 4: No</v>
      </c>
      <c r="E154" s="400"/>
    </row>
    <row r="155" spans="1:36" ht="20" customHeight="1" x14ac:dyDescent="0.4">
      <c r="B155" s="401"/>
      <c r="C155" s="80" t="str">
        <f>'Worksheet - Section 3 Summary'!W9</f>
        <v>Outcome 5: No</v>
      </c>
      <c r="D155" s="80" t="str">
        <f>'Worksheet - Section 3 Summary'!X9</f>
        <v>Outcome 5: No</v>
      </c>
      <c r="E155" s="401"/>
    </row>
    <row r="156" spans="1:36" ht="15" customHeight="1" x14ac:dyDescent="0.4"/>
    <row r="157" spans="1:36" ht="30" customHeight="1" x14ac:dyDescent="0.4">
      <c r="A157" s="282" t="s">
        <v>221</v>
      </c>
      <c r="B157" s="283"/>
      <c r="C157" s="283"/>
      <c r="D157" s="283"/>
      <c r="E157" s="283"/>
      <c r="F157" s="284"/>
      <c r="I157" s="120"/>
    </row>
    <row r="158" spans="1:36" ht="180" customHeight="1" x14ac:dyDescent="0.4">
      <c r="A158" s="95">
        <v>3.3</v>
      </c>
      <c r="B158" s="277" t="s">
        <v>351</v>
      </c>
      <c r="C158" s="277"/>
      <c r="D158" s="277"/>
      <c r="E158" s="277"/>
      <c r="F158" s="278"/>
      <c r="I158" s="120"/>
    </row>
    <row r="159" spans="1:36" s="110" customFormat="1" ht="200.1" customHeight="1" x14ac:dyDescent="0.4">
      <c r="A159" s="305" t="s">
        <v>0</v>
      </c>
      <c r="B159" s="306"/>
      <c r="C159" s="306"/>
      <c r="D159" s="306"/>
      <c r="E159" s="306"/>
      <c r="F159" s="307"/>
      <c r="G159" s="142"/>
      <c r="H159" s="142"/>
      <c r="I159" s="120"/>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c r="AF159" s="130"/>
      <c r="AG159" s="130"/>
      <c r="AH159" s="130"/>
      <c r="AI159" s="130"/>
      <c r="AJ159" s="130"/>
    </row>
    <row r="160" spans="1:36" s="110" customFormat="1" ht="30" customHeight="1" x14ac:dyDescent="0.4">
      <c r="A160" s="308"/>
      <c r="B160" s="309"/>
      <c r="C160" s="309"/>
      <c r="D160" s="309"/>
      <c r="E160" s="309"/>
      <c r="F160" s="310"/>
      <c r="G160" s="142"/>
      <c r="H160" s="142"/>
      <c r="I160" s="120"/>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c r="AF160" s="130"/>
      <c r="AG160" s="130"/>
      <c r="AH160" s="130"/>
      <c r="AI160" s="130"/>
      <c r="AJ160" s="130"/>
    </row>
    <row r="161" spans="1:36" s="110" customFormat="1" ht="30" customHeight="1" x14ac:dyDescent="0.4">
      <c r="A161" s="308"/>
      <c r="B161" s="309"/>
      <c r="C161" s="309"/>
      <c r="D161" s="309"/>
      <c r="E161" s="309"/>
      <c r="F161" s="310"/>
      <c r="G161" s="142"/>
      <c r="H161" s="142"/>
      <c r="I161" s="120"/>
      <c r="J161" s="130"/>
      <c r="K161" s="130"/>
      <c r="L161" s="130"/>
      <c r="M161" s="130"/>
      <c r="N161" s="130"/>
      <c r="O161" s="130"/>
      <c r="P161" s="130"/>
      <c r="Q161" s="130"/>
      <c r="R161" s="130"/>
      <c r="S161" s="130"/>
      <c r="T161" s="130"/>
      <c r="U161" s="130"/>
      <c r="V161" s="130"/>
      <c r="W161" s="130"/>
      <c r="X161" s="130"/>
      <c r="Y161" s="130"/>
      <c r="Z161" s="130"/>
      <c r="AA161" s="130"/>
      <c r="AB161" s="130"/>
      <c r="AC161" s="130"/>
      <c r="AD161" s="130"/>
      <c r="AE161" s="130"/>
      <c r="AF161" s="130"/>
      <c r="AG161" s="130"/>
      <c r="AH161" s="130"/>
      <c r="AI161" s="130"/>
      <c r="AJ161" s="130"/>
    </row>
    <row r="162" spans="1:36" s="110" customFormat="1" ht="30" customHeight="1" x14ac:dyDescent="0.4">
      <c r="A162" s="308"/>
      <c r="B162" s="309"/>
      <c r="C162" s="309"/>
      <c r="D162" s="309"/>
      <c r="E162" s="309"/>
      <c r="F162" s="310"/>
      <c r="G162" s="142"/>
      <c r="H162" s="142"/>
      <c r="I162" s="120"/>
      <c r="J162" s="130"/>
      <c r="K162" s="130"/>
      <c r="L162" s="130"/>
      <c r="M162" s="130"/>
      <c r="N162" s="130"/>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row>
    <row r="163" spans="1:36" s="110" customFormat="1" ht="30" customHeight="1" x14ac:dyDescent="0.4">
      <c r="A163" s="308"/>
      <c r="B163" s="309"/>
      <c r="C163" s="309"/>
      <c r="D163" s="309"/>
      <c r="E163" s="309"/>
      <c r="F163" s="310"/>
      <c r="G163" s="142"/>
      <c r="H163" s="142"/>
      <c r="I163" s="120"/>
      <c r="J163" s="130"/>
      <c r="K163" s="130"/>
      <c r="L163" s="130"/>
      <c r="M163" s="130"/>
      <c r="N163" s="130"/>
      <c r="O163" s="130"/>
      <c r="P163" s="130"/>
      <c r="Q163" s="130"/>
      <c r="R163" s="130"/>
      <c r="S163" s="130"/>
      <c r="T163" s="130"/>
      <c r="U163" s="130"/>
      <c r="V163" s="130"/>
      <c r="W163" s="130"/>
      <c r="X163" s="130"/>
      <c r="Y163" s="130"/>
      <c r="Z163" s="130"/>
      <c r="AA163" s="130"/>
      <c r="AB163" s="130"/>
      <c r="AC163" s="130"/>
      <c r="AD163" s="130"/>
      <c r="AE163" s="130"/>
      <c r="AF163" s="130"/>
      <c r="AG163" s="130"/>
      <c r="AH163" s="130"/>
      <c r="AI163" s="130"/>
      <c r="AJ163" s="130"/>
    </row>
    <row r="164" spans="1:36" s="110" customFormat="1" ht="30" customHeight="1" x14ac:dyDescent="0.4">
      <c r="A164" s="311"/>
      <c r="B164" s="312"/>
      <c r="C164" s="312"/>
      <c r="D164" s="312"/>
      <c r="E164" s="312"/>
      <c r="F164" s="313"/>
      <c r="G164" s="142"/>
      <c r="H164" s="142"/>
      <c r="I164" s="12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row>
    <row r="165" spans="1:36" ht="30" customHeight="1" x14ac:dyDescent="0.4">
      <c r="A165" s="347" t="s">
        <v>224</v>
      </c>
      <c r="B165" s="348"/>
      <c r="C165" s="348"/>
      <c r="D165" s="348"/>
      <c r="E165" s="348"/>
      <c r="F165" s="349"/>
      <c r="I165" s="120"/>
    </row>
  </sheetData>
  <sheetProtection algorithmName="SHA-256" hashValue="yfD4Ya620uu48MXT/PuWEXGbsk61D3t9N3dNOqegtUY=" saltValue="Gomvp7zJLZWwlGgHE81ADw==" spinCount="100000" sheet="1" formatRows="0"/>
  <mergeCells count="138">
    <mergeCell ref="B74:E74"/>
    <mergeCell ref="B96:F96"/>
    <mergeCell ref="B98:E98"/>
    <mergeCell ref="B99:E99"/>
    <mergeCell ref="B97:E97"/>
    <mergeCell ref="B89:F89"/>
    <mergeCell ref="B90:F90"/>
    <mergeCell ref="B91:F91"/>
    <mergeCell ref="B84:F85"/>
    <mergeCell ref="B86:E86"/>
    <mergeCell ref="A87:F87"/>
    <mergeCell ref="B88:E88"/>
    <mergeCell ref="B80:E80"/>
    <mergeCell ref="B81:E81"/>
    <mergeCell ref="B82:F82"/>
    <mergeCell ref="B83:F83"/>
    <mergeCell ref="B77:E77"/>
    <mergeCell ref="B78:E78"/>
    <mergeCell ref="B79:E79"/>
    <mergeCell ref="B75:E75"/>
    <mergeCell ref="B76:E76"/>
    <mergeCell ref="B92:F92"/>
    <mergeCell ref="A93:F93"/>
    <mergeCell ref="B158:F158"/>
    <mergeCell ref="B123:E123"/>
    <mergeCell ref="B124:F124"/>
    <mergeCell ref="B125:F126"/>
    <mergeCell ref="B118:F118"/>
    <mergeCell ref="B119:E119"/>
    <mergeCell ref="B120:E120"/>
    <mergeCell ref="B121:E121"/>
    <mergeCell ref="B122:E122"/>
    <mergeCell ref="A133:F133"/>
    <mergeCell ref="B134:E134"/>
    <mergeCell ref="A135:F135"/>
    <mergeCell ref="A136:F136"/>
    <mergeCell ref="E130:F130"/>
    <mergeCell ref="E131:F131"/>
    <mergeCell ref="E132:F132"/>
    <mergeCell ref="B141:E141"/>
    <mergeCell ref="B143:B147"/>
    <mergeCell ref="E143:E147"/>
    <mergeCell ref="B149:E149"/>
    <mergeCell ref="B151:B155"/>
    <mergeCell ref="E151:E155"/>
    <mergeCell ref="E110:F110"/>
    <mergeCell ref="E111:F111"/>
    <mergeCell ref="E112:F112"/>
    <mergeCell ref="B127:F127"/>
    <mergeCell ref="E128:F128"/>
    <mergeCell ref="E129:F129"/>
    <mergeCell ref="A159:F164"/>
    <mergeCell ref="B117:E117"/>
    <mergeCell ref="A94:F94"/>
    <mergeCell ref="B95:F95"/>
    <mergeCell ref="B113:F113"/>
    <mergeCell ref="B115:E115"/>
    <mergeCell ref="B116:E116"/>
    <mergeCell ref="B100:E100"/>
    <mergeCell ref="B114:E114"/>
    <mergeCell ref="B101:F101"/>
    <mergeCell ref="B102:E102"/>
    <mergeCell ref="B103:E103"/>
    <mergeCell ref="B104:E104"/>
    <mergeCell ref="B105:E105"/>
    <mergeCell ref="B106:E106"/>
    <mergeCell ref="E108:F108"/>
    <mergeCell ref="E109:F109"/>
    <mergeCell ref="A157:F157"/>
    <mergeCell ref="A1:F1"/>
    <mergeCell ref="A2:F2"/>
    <mergeCell ref="A9:F9"/>
    <mergeCell ref="A3:F3"/>
    <mergeCell ref="B5:E5"/>
    <mergeCell ref="B6:E6"/>
    <mergeCell ref="B7:E7"/>
    <mergeCell ref="B8:E8"/>
    <mergeCell ref="B4:F4"/>
    <mergeCell ref="B30:E30"/>
    <mergeCell ref="B17:F17"/>
    <mergeCell ref="B43:F43"/>
    <mergeCell ref="B10:F10"/>
    <mergeCell ref="C16:F16"/>
    <mergeCell ref="C15:F15"/>
    <mergeCell ref="C14:F14"/>
    <mergeCell ref="C13:F13"/>
    <mergeCell ref="C12:F12"/>
    <mergeCell ref="B24:F24"/>
    <mergeCell ref="B28:F28"/>
    <mergeCell ref="B21:F22"/>
    <mergeCell ref="B20:F20"/>
    <mergeCell ref="B11:C11"/>
    <mergeCell ref="B56:F56"/>
    <mergeCell ref="B60:E60"/>
    <mergeCell ref="B62:F62"/>
    <mergeCell ref="B61:E61"/>
    <mergeCell ref="A65:F65"/>
    <mergeCell ref="A66:F66"/>
    <mergeCell ref="A49:F49"/>
    <mergeCell ref="B59:F59"/>
    <mergeCell ref="C32:F32"/>
    <mergeCell ref="C33:F33"/>
    <mergeCell ref="C34:F34"/>
    <mergeCell ref="C35:F35"/>
    <mergeCell ref="B44:F44"/>
    <mergeCell ref="B42:E42"/>
    <mergeCell ref="C36:F36"/>
    <mergeCell ref="B50:E50"/>
    <mergeCell ref="B51:F51"/>
    <mergeCell ref="B52:F53"/>
    <mergeCell ref="C37:F37"/>
    <mergeCell ref="C38:F38"/>
    <mergeCell ref="B40:F41"/>
    <mergeCell ref="B39:F39"/>
    <mergeCell ref="A165:F165"/>
    <mergeCell ref="B18:F19"/>
    <mergeCell ref="B57:F58"/>
    <mergeCell ref="B63:F64"/>
    <mergeCell ref="C71:F71"/>
    <mergeCell ref="B72:E72"/>
    <mergeCell ref="B73:E73"/>
    <mergeCell ref="B23:E23"/>
    <mergeCell ref="B27:E27"/>
    <mergeCell ref="B29:E29"/>
    <mergeCell ref="A46:F46"/>
    <mergeCell ref="B47:F47"/>
    <mergeCell ref="B48:E48"/>
    <mergeCell ref="B25:E25"/>
    <mergeCell ref="B26:E26"/>
    <mergeCell ref="A45:F45"/>
    <mergeCell ref="B31:F31"/>
    <mergeCell ref="B107:F107"/>
    <mergeCell ref="B67:F67"/>
    <mergeCell ref="C69:F69"/>
    <mergeCell ref="C70:F70"/>
    <mergeCell ref="B68:F68"/>
    <mergeCell ref="B54:F54"/>
    <mergeCell ref="B55:E55"/>
  </mergeCells>
  <phoneticPr fontId="16" type="noConversion"/>
  <conditionalFormatting sqref="B43:F44">
    <cfRule type="expression" dxfId="474" priority="101">
      <formula>$F$42="Yes"</formula>
    </cfRule>
    <cfRule type="expression" dxfId="473" priority="118">
      <formula>$F$42="Not applicable – Do not have a List yet"</formula>
    </cfRule>
  </conditionalFormatting>
  <conditionalFormatting sqref="B89:F92">
    <cfRule type="expression" dxfId="472" priority="111">
      <formula>$F$88="Not yet started"</formula>
    </cfRule>
  </conditionalFormatting>
  <conditionalFormatting sqref="B52">
    <cfRule type="expression" dxfId="471" priority="90">
      <formula>$F$50="Other (please define)"</formula>
    </cfRule>
  </conditionalFormatting>
  <conditionalFormatting sqref="B99:F100">
    <cfRule type="expression" dxfId="470" priority="75">
      <formula>$F$98="No"</formula>
    </cfRule>
  </conditionalFormatting>
  <conditionalFormatting sqref="B100:F100">
    <cfRule type="expression" dxfId="469" priority="76">
      <formula>$F$99="No"</formula>
    </cfRule>
  </conditionalFormatting>
  <conditionalFormatting sqref="E112">
    <cfRule type="expression" dxfId="468" priority="42">
      <formula>$F$106="Yes"</formula>
    </cfRule>
  </conditionalFormatting>
  <conditionalFormatting sqref="B107 B112:D112">
    <cfRule type="expression" dxfId="467" priority="47">
      <formula>$F$106="Yes"</formula>
    </cfRule>
  </conditionalFormatting>
  <conditionalFormatting sqref="E108">
    <cfRule type="expression" dxfId="466" priority="38">
      <formula>$F$102="Yes"</formula>
    </cfRule>
  </conditionalFormatting>
  <conditionalFormatting sqref="E109">
    <cfRule type="expression" dxfId="465" priority="39">
      <formula>$F$103="Yes"</formula>
    </cfRule>
  </conditionalFormatting>
  <conditionalFormatting sqref="E110">
    <cfRule type="expression" dxfId="464" priority="40">
      <formula>$F$104="Yes"</formula>
    </cfRule>
  </conditionalFormatting>
  <conditionalFormatting sqref="E111">
    <cfRule type="expression" dxfId="463" priority="41">
      <formula>$F$105="Yes"</formula>
    </cfRule>
  </conditionalFormatting>
  <conditionalFormatting sqref="B107 B108:D108">
    <cfRule type="expression" dxfId="462" priority="43">
      <formula>$F$102="Yes"</formula>
    </cfRule>
  </conditionalFormatting>
  <conditionalFormatting sqref="B107 B109:D109">
    <cfRule type="expression" dxfId="461" priority="44">
      <formula>$F$103="Yes"</formula>
    </cfRule>
  </conditionalFormatting>
  <conditionalFormatting sqref="B107 B110:D110">
    <cfRule type="expression" dxfId="460" priority="45">
      <formula>$F$104="Yes"</formula>
    </cfRule>
  </conditionalFormatting>
  <conditionalFormatting sqref="B107 B111:D111">
    <cfRule type="expression" dxfId="459" priority="46">
      <formula>$F$105="Yes"</formula>
    </cfRule>
  </conditionalFormatting>
  <conditionalFormatting sqref="A101:F132">
    <cfRule type="expression" dxfId="458" priority="37">
      <formula>$F$97="No"</formula>
    </cfRule>
  </conditionalFormatting>
  <conditionalFormatting sqref="E132">
    <cfRule type="expression" dxfId="457" priority="31">
      <formula>$F$123="Yes"</formula>
    </cfRule>
  </conditionalFormatting>
  <conditionalFormatting sqref="B127 B132:D132">
    <cfRule type="expression" dxfId="456" priority="36">
      <formula>$F$123="Yes"</formula>
    </cfRule>
  </conditionalFormatting>
  <conditionalFormatting sqref="E128">
    <cfRule type="expression" dxfId="455" priority="27">
      <formula>$F$119="Yes"</formula>
    </cfRule>
  </conditionalFormatting>
  <conditionalFormatting sqref="E129">
    <cfRule type="expression" dxfId="454" priority="28">
      <formula>$F$120="Yes"</formula>
    </cfRule>
  </conditionalFormatting>
  <conditionalFormatting sqref="E130">
    <cfRule type="expression" dxfId="453" priority="29">
      <formula>$F$121="Yes"</formula>
    </cfRule>
  </conditionalFormatting>
  <conditionalFormatting sqref="E131">
    <cfRule type="expression" dxfId="452" priority="30">
      <formula>$F$122="Yes"</formula>
    </cfRule>
  </conditionalFormatting>
  <conditionalFormatting sqref="B127 B128:D128">
    <cfRule type="expression" dxfId="451" priority="32">
      <formula>$F$119="Yes"</formula>
    </cfRule>
  </conditionalFormatting>
  <conditionalFormatting sqref="B127 B129:D129">
    <cfRule type="expression" dxfId="450" priority="33">
      <formula>$F$120="Yes"</formula>
    </cfRule>
  </conditionalFormatting>
  <conditionalFormatting sqref="B127 B130:D130">
    <cfRule type="expression" dxfId="449" priority="34">
      <formula>$F$121="Yes"</formula>
    </cfRule>
  </conditionalFormatting>
  <conditionalFormatting sqref="B127 B131:D131">
    <cfRule type="expression" dxfId="448" priority="35">
      <formula>$F$122="Yes"</formula>
    </cfRule>
  </conditionalFormatting>
  <conditionalFormatting sqref="B98:F100">
    <cfRule type="expression" dxfId="447" priority="25">
      <formula>$F$97="No"</formula>
    </cfRule>
  </conditionalFormatting>
  <conditionalFormatting sqref="B115:F117">
    <cfRule type="expression" dxfId="446" priority="6">
      <formula>$F$98="No"</formula>
    </cfRule>
    <cfRule type="expression" dxfId="445" priority="22">
      <formula>$F$114="No"</formula>
    </cfRule>
  </conditionalFormatting>
  <conditionalFormatting sqref="B116:F117">
    <cfRule type="expression" dxfId="444" priority="5">
      <formula>$F$99="No"</formula>
    </cfRule>
    <cfRule type="expression" dxfId="443" priority="23">
      <formula>$F$115="No"</formula>
    </cfRule>
  </conditionalFormatting>
  <conditionalFormatting sqref="B117:F117">
    <cfRule type="expression" dxfId="442" priority="4">
      <formula>$F$100="No"</formula>
    </cfRule>
    <cfRule type="expression" dxfId="441" priority="24">
      <formula>$F$116="No"</formula>
    </cfRule>
  </conditionalFormatting>
  <conditionalFormatting sqref="A118:F132">
    <cfRule type="expression" dxfId="440" priority="21">
      <formula>$F$114="No"</formula>
    </cfRule>
  </conditionalFormatting>
  <conditionalFormatting sqref="B124:F124">
    <cfRule type="expression" dxfId="439" priority="16">
      <formula>$F$119="No"</formula>
    </cfRule>
    <cfRule type="expression" dxfId="438" priority="17">
      <formula>$F$120="No"</formula>
    </cfRule>
    <cfRule type="expression" dxfId="437" priority="18">
      <formula>$F$121="No"</formula>
    </cfRule>
    <cfRule type="expression" dxfId="436" priority="19">
      <formula>$F$122="No"</formula>
    </cfRule>
    <cfRule type="expression" dxfId="435" priority="20">
      <formula>$F$123="No"</formula>
    </cfRule>
  </conditionalFormatting>
  <conditionalFormatting sqref="B125:F126">
    <cfRule type="expression" dxfId="434" priority="11">
      <formula>$F$119="No"</formula>
    </cfRule>
    <cfRule type="expression" dxfId="433" priority="12">
      <formula>$F$120="No"</formula>
    </cfRule>
    <cfRule type="expression" dxfId="432" priority="13">
      <formula>$F$121="No"</formula>
    </cfRule>
    <cfRule type="expression" dxfId="431" priority="14">
      <formula>$F$122="No"</formula>
    </cfRule>
    <cfRule type="expression" dxfId="430" priority="15">
      <formula>$F$123="No"</formula>
    </cfRule>
  </conditionalFormatting>
  <conditionalFormatting sqref="A45:F134">
    <cfRule type="expression" dxfId="429" priority="1">
      <formula>$F$5="Not yet"</formula>
    </cfRule>
    <cfRule type="expression" dxfId="428" priority="7">
      <formula>$F$6="Not yet"</formula>
    </cfRule>
    <cfRule type="expression" dxfId="427" priority="8">
      <formula>$F$7="Not yet"</formula>
    </cfRule>
    <cfRule type="expression" dxfId="426" priority="9">
      <formula>$F$8="Not yet"</formula>
    </cfRule>
  </conditionalFormatting>
  <conditionalFormatting sqref="A94:F134">
    <cfRule type="expression" dxfId="425" priority="2">
      <formula>$F$86="No"</formula>
    </cfRule>
    <cfRule type="expression" dxfId="424" priority="3">
      <formula>$F$48="Not yet"</formula>
    </cfRule>
  </conditionalFormatting>
  <conditionalFormatting sqref="B51">
    <cfRule type="expression" dxfId="423" priority="10">
      <formula>$F$50="Other (please define)"</formula>
    </cfRule>
  </conditionalFormatting>
  <pageMargins left="0.7" right="0.7" top="0.75" bottom="0.75" header="0.3" footer="0.3"/>
  <pageSetup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locked="0" defaultSize="0" autoFill="0" autoLine="0" autoPict="0">
                <anchor moveWithCells="1">
                  <from>
                    <xdr:col>1</xdr:col>
                    <xdr:colOff>1304925</xdr:colOff>
                    <xdr:row>67</xdr:row>
                    <xdr:rowOff>371475</xdr:rowOff>
                  </from>
                  <to>
                    <xdr:col>2</xdr:col>
                    <xdr:colOff>180975</xdr:colOff>
                    <xdr:row>69</xdr:row>
                    <xdr:rowOff>47625</xdr:rowOff>
                  </to>
                </anchor>
              </controlPr>
            </control>
          </mc:Choice>
        </mc:AlternateContent>
        <mc:AlternateContent xmlns:mc="http://schemas.openxmlformats.org/markup-compatibility/2006">
          <mc:Choice Requires="x14">
            <control shapeId="19458" r:id="rId5" name="Check Box 2">
              <controlPr locked="0" defaultSize="0" autoFill="0" autoLine="0" autoPict="0">
                <anchor moveWithCells="1">
                  <from>
                    <xdr:col>1</xdr:col>
                    <xdr:colOff>1304925</xdr:colOff>
                    <xdr:row>68</xdr:row>
                    <xdr:rowOff>352425</xdr:rowOff>
                  </from>
                  <to>
                    <xdr:col>2</xdr:col>
                    <xdr:colOff>180975</xdr:colOff>
                    <xdr:row>70</xdr:row>
                    <xdr:rowOff>28575</xdr:rowOff>
                  </to>
                </anchor>
              </controlPr>
            </control>
          </mc:Choice>
        </mc:AlternateContent>
        <mc:AlternateContent xmlns:mc="http://schemas.openxmlformats.org/markup-compatibility/2006">
          <mc:Choice Requires="x14">
            <control shapeId="19459" r:id="rId6" name="Check Box 3">
              <controlPr locked="0" defaultSize="0" autoFill="0" autoLine="0" autoPict="0">
                <anchor moveWithCells="1">
                  <from>
                    <xdr:col>1</xdr:col>
                    <xdr:colOff>1304925</xdr:colOff>
                    <xdr:row>69</xdr:row>
                    <xdr:rowOff>333375</xdr:rowOff>
                  </from>
                  <to>
                    <xdr:col>2</xdr:col>
                    <xdr:colOff>180975</xdr:colOff>
                    <xdr:row>71</xdr:row>
                    <xdr:rowOff>9525</xdr:rowOff>
                  </to>
                </anchor>
              </controlPr>
            </control>
          </mc:Choice>
        </mc:AlternateContent>
        <mc:AlternateContent xmlns:mc="http://schemas.openxmlformats.org/markup-compatibility/2006">
          <mc:Choice Requires="x14">
            <control shapeId="19462" r:id="rId7" name="Check Box 6">
              <controlPr locked="0" defaultSize="0" autoFill="0" autoLine="0" autoPict="0" altText="_x000a_">
                <anchor moveWithCells="1">
                  <from>
                    <xdr:col>1</xdr:col>
                    <xdr:colOff>1323975</xdr:colOff>
                    <xdr:row>12</xdr:row>
                    <xdr:rowOff>95250</xdr:rowOff>
                  </from>
                  <to>
                    <xdr:col>1</xdr:col>
                    <xdr:colOff>1543050</xdr:colOff>
                    <xdr:row>12</xdr:row>
                    <xdr:rowOff>190500</xdr:rowOff>
                  </to>
                </anchor>
              </controlPr>
            </control>
          </mc:Choice>
        </mc:AlternateContent>
        <mc:AlternateContent xmlns:mc="http://schemas.openxmlformats.org/markup-compatibility/2006">
          <mc:Choice Requires="x14">
            <control shapeId="19463" r:id="rId8" name="Check Box 7">
              <controlPr defaultSize="0" autoFill="0" autoLine="0" autoPict="0" altText="_x000a_">
                <anchor moveWithCells="1">
                  <from>
                    <xdr:col>1</xdr:col>
                    <xdr:colOff>1323975</xdr:colOff>
                    <xdr:row>11</xdr:row>
                    <xdr:rowOff>47625</xdr:rowOff>
                  </from>
                  <to>
                    <xdr:col>2</xdr:col>
                    <xdr:colOff>128588</xdr:colOff>
                    <xdr:row>11</xdr:row>
                    <xdr:rowOff>219075</xdr:rowOff>
                  </to>
                </anchor>
              </controlPr>
            </control>
          </mc:Choice>
        </mc:AlternateContent>
        <mc:AlternateContent xmlns:mc="http://schemas.openxmlformats.org/markup-compatibility/2006">
          <mc:Choice Requires="x14">
            <control shapeId="19464" r:id="rId9" name="Check Box 8">
              <controlPr defaultSize="0" autoFill="0" autoLine="0" autoPict="0" altText="_x000a_">
                <anchor moveWithCells="1">
                  <from>
                    <xdr:col>1</xdr:col>
                    <xdr:colOff>1323975</xdr:colOff>
                    <xdr:row>13</xdr:row>
                    <xdr:rowOff>76200</xdr:rowOff>
                  </from>
                  <to>
                    <xdr:col>2</xdr:col>
                    <xdr:colOff>133350</xdr:colOff>
                    <xdr:row>13</xdr:row>
                    <xdr:rowOff>247650</xdr:rowOff>
                  </to>
                </anchor>
              </controlPr>
            </control>
          </mc:Choice>
        </mc:AlternateContent>
        <mc:AlternateContent xmlns:mc="http://schemas.openxmlformats.org/markup-compatibility/2006">
          <mc:Choice Requires="x14">
            <control shapeId="19465" r:id="rId10" name="Check Box 9">
              <controlPr defaultSize="0" autoFill="0" autoLine="0" autoPict="0" altText="_x000a_">
                <anchor moveWithCells="1">
                  <from>
                    <xdr:col>1</xdr:col>
                    <xdr:colOff>1323975</xdr:colOff>
                    <xdr:row>14</xdr:row>
                    <xdr:rowOff>80963</xdr:rowOff>
                  </from>
                  <to>
                    <xdr:col>2</xdr:col>
                    <xdr:colOff>133350</xdr:colOff>
                    <xdr:row>15</xdr:row>
                    <xdr:rowOff>0</xdr:rowOff>
                  </to>
                </anchor>
              </controlPr>
            </control>
          </mc:Choice>
        </mc:AlternateContent>
        <mc:AlternateContent xmlns:mc="http://schemas.openxmlformats.org/markup-compatibility/2006">
          <mc:Choice Requires="x14">
            <control shapeId="19466" r:id="rId11" name="Check Box 10">
              <controlPr defaultSize="0" autoFill="0" autoLine="0" autoPict="0" altText="_x000a_">
                <anchor moveWithCells="1">
                  <from>
                    <xdr:col>1</xdr:col>
                    <xdr:colOff>1328738</xdr:colOff>
                    <xdr:row>15</xdr:row>
                    <xdr:rowOff>85725</xdr:rowOff>
                  </from>
                  <to>
                    <xdr:col>2</xdr:col>
                    <xdr:colOff>133350</xdr:colOff>
                    <xdr:row>16</xdr:row>
                    <xdr:rowOff>0</xdr:rowOff>
                  </to>
                </anchor>
              </controlPr>
            </control>
          </mc:Choice>
        </mc:AlternateContent>
        <mc:AlternateContent xmlns:mc="http://schemas.openxmlformats.org/markup-compatibility/2006">
          <mc:Choice Requires="x14">
            <control shapeId="19468" r:id="rId12" name="Check Box 12">
              <controlPr defaultSize="0" autoFill="0" autoLine="0" autoPict="0" altText="_x000a_">
                <anchor moveWithCells="1">
                  <from>
                    <xdr:col>1</xdr:col>
                    <xdr:colOff>1343025</xdr:colOff>
                    <xdr:row>31</xdr:row>
                    <xdr:rowOff>66675</xdr:rowOff>
                  </from>
                  <to>
                    <xdr:col>2</xdr:col>
                    <xdr:colOff>142875</xdr:colOff>
                    <xdr:row>31</xdr:row>
                    <xdr:rowOff>276225</xdr:rowOff>
                  </to>
                </anchor>
              </controlPr>
            </control>
          </mc:Choice>
        </mc:AlternateContent>
        <mc:AlternateContent xmlns:mc="http://schemas.openxmlformats.org/markup-compatibility/2006">
          <mc:Choice Requires="x14">
            <control shapeId="19469" r:id="rId13" name="Check Box 13">
              <controlPr defaultSize="0" autoFill="0" autoLine="0" autoPict="0" altText="_x000a_">
                <anchor moveWithCells="1">
                  <from>
                    <xdr:col>1</xdr:col>
                    <xdr:colOff>1352550</xdr:colOff>
                    <xdr:row>32</xdr:row>
                    <xdr:rowOff>57150</xdr:rowOff>
                  </from>
                  <to>
                    <xdr:col>2</xdr:col>
                    <xdr:colOff>152400</xdr:colOff>
                    <xdr:row>32</xdr:row>
                    <xdr:rowOff>266700</xdr:rowOff>
                  </to>
                </anchor>
              </controlPr>
            </control>
          </mc:Choice>
        </mc:AlternateContent>
        <mc:AlternateContent xmlns:mc="http://schemas.openxmlformats.org/markup-compatibility/2006">
          <mc:Choice Requires="x14">
            <control shapeId="19470" r:id="rId14" name="Check Box 14">
              <controlPr defaultSize="0" autoFill="0" autoLine="0" autoPict="0" altText="_x000a_">
                <anchor moveWithCells="1">
                  <from>
                    <xdr:col>1</xdr:col>
                    <xdr:colOff>1343025</xdr:colOff>
                    <xdr:row>33</xdr:row>
                    <xdr:rowOff>38100</xdr:rowOff>
                  </from>
                  <to>
                    <xdr:col>2</xdr:col>
                    <xdr:colOff>142875</xdr:colOff>
                    <xdr:row>33</xdr:row>
                    <xdr:rowOff>257175</xdr:rowOff>
                  </to>
                </anchor>
              </controlPr>
            </control>
          </mc:Choice>
        </mc:AlternateContent>
        <mc:AlternateContent xmlns:mc="http://schemas.openxmlformats.org/markup-compatibility/2006">
          <mc:Choice Requires="x14">
            <control shapeId="19471" r:id="rId15" name="Check Box 15">
              <controlPr defaultSize="0" autoFill="0" autoLine="0" autoPict="0" altText="_x000a_">
                <anchor moveWithCells="1">
                  <from>
                    <xdr:col>1</xdr:col>
                    <xdr:colOff>1352550</xdr:colOff>
                    <xdr:row>34</xdr:row>
                    <xdr:rowOff>38100</xdr:rowOff>
                  </from>
                  <to>
                    <xdr:col>2</xdr:col>
                    <xdr:colOff>152400</xdr:colOff>
                    <xdr:row>34</xdr:row>
                    <xdr:rowOff>257175</xdr:rowOff>
                  </to>
                </anchor>
              </controlPr>
            </control>
          </mc:Choice>
        </mc:AlternateContent>
        <mc:AlternateContent xmlns:mc="http://schemas.openxmlformats.org/markup-compatibility/2006">
          <mc:Choice Requires="x14">
            <control shapeId="19472" r:id="rId16" name="Check Box 16">
              <controlPr defaultSize="0" autoFill="0" autoLine="0" autoPict="0" altText="_x000a_">
                <anchor moveWithCells="1">
                  <from>
                    <xdr:col>1</xdr:col>
                    <xdr:colOff>1343025</xdr:colOff>
                    <xdr:row>35</xdr:row>
                    <xdr:rowOff>47625</xdr:rowOff>
                  </from>
                  <to>
                    <xdr:col>2</xdr:col>
                    <xdr:colOff>142875</xdr:colOff>
                    <xdr:row>35</xdr:row>
                    <xdr:rowOff>257175</xdr:rowOff>
                  </to>
                </anchor>
              </controlPr>
            </control>
          </mc:Choice>
        </mc:AlternateContent>
        <mc:AlternateContent xmlns:mc="http://schemas.openxmlformats.org/markup-compatibility/2006">
          <mc:Choice Requires="x14">
            <control shapeId="19474" r:id="rId17" name="Check Box 18">
              <controlPr defaultSize="0" autoFill="0" autoLine="0" autoPict="0" altText="_x000a_">
                <anchor moveWithCells="1">
                  <from>
                    <xdr:col>1</xdr:col>
                    <xdr:colOff>1343025</xdr:colOff>
                    <xdr:row>35</xdr:row>
                    <xdr:rowOff>309563</xdr:rowOff>
                  </from>
                  <to>
                    <xdr:col>2</xdr:col>
                    <xdr:colOff>142875</xdr:colOff>
                    <xdr:row>36</xdr:row>
                    <xdr:rowOff>304800</xdr:rowOff>
                  </to>
                </anchor>
              </controlPr>
            </control>
          </mc:Choice>
        </mc:AlternateContent>
        <mc:AlternateContent xmlns:mc="http://schemas.openxmlformats.org/markup-compatibility/2006">
          <mc:Choice Requires="x14">
            <control shapeId="19476" r:id="rId18" name="Check Box 20">
              <controlPr defaultSize="0" autoFill="0" autoLine="0" autoPict="0">
                <anchor moveWithCells="1">
                  <from>
                    <xdr:col>1</xdr:col>
                    <xdr:colOff>1343025</xdr:colOff>
                    <xdr:row>36</xdr:row>
                    <xdr:rowOff>314325</xdr:rowOff>
                  </from>
                  <to>
                    <xdr:col>2</xdr:col>
                    <xdr:colOff>104775</xdr:colOff>
                    <xdr:row>37</xdr:row>
                    <xdr:rowOff>304800</xdr:rowOff>
                  </to>
                </anchor>
              </controlPr>
            </control>
          </mc:Choice>
        </mc:AlternateContent>
        <mc:AlternateContent xmlns:mc="http://schemas.openxmlformats.org/markup-compatibility/2006">
          <mc:Choice Requires="x14">
            <control shapeId="19491" r:id="rId19" name="Check Box 35">
              <controlPr defaultSize="0" autoFill="0" autoLine="0" autoPict="0" altText="_x000a_">
                <anchor moveWithCells="1" sizeWithCells="1">
                  <from>
                    <xdr:col>4</xdr:col>
                    <xdr:colOff>276225</xdr:colOff>
                    <xdr:row>156</xdr:row>
                    <xdr:rowOff>0</xdr:rowOff>
                  </from>
                  <to>
                    <xdr:col>4</xdr:col>
                    <xdr:colOff>276225</xdr:colOff>
                    <xdr:row>156</xdr:row>
                    <xdr:rowOff>0</xdr:rowOff>
                  </to>
                </anchor>
              </controlPr>
            </control>
          </mc:Choice>
        </mc:AlternateContent>
        <mc:AlternateContent xmlns:mc="http://schemas.openxmlformats.org/markup-compatibility/2006">
          <mc:Choice Requires="x14">
            <control shapeId="19492" r:id="rId20" name="Check Box 36">
              <controlPr defaultSize="0" autoFill="0" autoLine="0" autoPict="0" altText="_x000a_">
                <anchor moveWithCells="1" sizeWithCells="1">
                  <from>
                    <xdr:col>4</xdr:col>
                    <xdr:colOff>276225</xdr:colOff>
                    <xdr:row>156</xdr:row>
                    <xdr:rowOff>0</xdr:rowOff>
                  </from>
                  <to>
                    <xdr:col>4</xdr:col>
                    <xdr:colOff>276225</xdr:colOff>
                    <xdr:row>156</xdr:row>
                    <xdr:rowOff>0</xdr:rowOff>
                  </to>
                </anchor>
              </controlPr>
            </control>
          </mc:Choice>
        </mc:AlternateContent>
        <mc:AlternateContent xmlns:mc="http://schemas.openxmlformats.org/markup-compatibility/2006">
          <mc:Choice Requires="x14">
            <control shapeId="19493" r:id="rId21" name="Check Box 37">
              <controlPr defaultSize="0" autoFill="0" autoLine="0" autoPict="0" altText="_x000a_">
                <anchor moveWithCells="1" sizeWithCells="1">
                  <from>
                    <xdr:col>4</xdr:col>
                    <xdr:colOff>276225</xdr:colOff>
                    <xdr:row>156</xdr:row>
                    <xdr:rowOff>0</xdr:rowOff>
                  </from>
                  <to>
                    <xdr:col>4</xdr:col>
                    <xdr:colOff>276225</xdr:colOff>
                    <xdr:row>156</xdr:row>
                    <xdr:rowOff>0</xdr:rowOff>
                  </to>
                </anchor>
              </controlPr>
            </control>
          </mc:Choice>
        </mc:AlternateContent>
        <mc:AlternateContent xmlns:mc="http://schemas.openxmlformats.org/markup-compatibility/2006">
          <mc:Choice Requires="x14">
            <control shapeId="19494" r:id="rId22" name="Check Box 38">
              <controlPr defaultSize="0" autoFill="0" autoLine="0" autoPict="0" altText="_x000a_">
                <anchor moveWithCells="1" sizeWithCells="1">
                  <from>
                    <xdr:col>4</xdr:col>
                    <xdr:colOff>276225</xdr:colOff>
                    <xdr:row>156</xdr:row>
                    <xdr:rowOff>0</xdr:rowOff>
                  </from>
                  <to>
                    <xdr:col>4</xdr:col>
                    <xdr:colOff>276225</xdr:colOff>
                    <xdr:row>156</xdr:row>
                    <xdr:rowOff>0</xdr:rowOff>
                  </to>
                </anchor>
              </controlPr>
            </control>
          </mc:Choice>
        </mc:AlternateContent>
        <mc:AlternateContent xmlns:mc="http://schemas.openxmlformats.org/markup-compatibility/2006">
          <mc:Choice Requires="x14">
            <control shapeId="19495" r:id="rId23" name="Check Box 39">
              <controlPr defaultSize="0" autoFill="0" autoLine="0" autoPict="0" altText="_x000a_">
                <anchor moveWithCells="1" sizeWithCells="1">
                  <from>
                    <xdr:col>4</xdr:col>
                    <xdr:colOff>276225</xdr:colOff>
                    <xdr:row>156</xdr:row>
                    <xdr:rowOff>0</xdr:rowOff>
                  </from>
                  <to>
                    <xdr:col>4</xdr:col>
                    <xdr:colOff>276225</xdr:colOff>
                    <xdr:row>156</xdr:row>
                    <xdr:rowOff>0</xdr:rowOff>
                  </to>
                </anchor>
              </controlPr>
            </control>
          </mc:Choice>
        </mc:AlternateContent>
        <mc:AlternateContent xmlns:mc="http://schemas.openxmlformats.org/markup-compatibility/2006">
          <mc:Choice Requires="x14">
            <control shapeId="19496" r:id="rId24" name="Check Box 40">
              <controlPr defaultSize="0" autoFill="0" autoLine="0" autoPict="0" altText="_x000a_">
                <anchor moveWithCells="1" sizeWithCells="1">
                  <from>
                    <xdr:col>4</xdr:col>
                    <xdr:colOff>276225</xdr:colOff>
                    <xdr:row>156</xdr:row>
                    <xdr:rowOff>0</xdr:rowOff>
                  </from>
                  <to>
                    <xdr:col>4</xdr:col>
                    <xdr:colOff>276225</xdr:colOff>
                    <xdr:row>156</xdr:row>
                    <xdr:rowOff>0</xdr:rowOff>
                  </to>
                </anchor>
              </controlPr>
            </control>
          </mc:Choice>
        </mc:AlternateContent>
        <mc:AlternateContent xmlns:mc="http://schemas.openxmlformats.org/markup-compatibility/2006">
          <mc:Choice Requires="x14">
            <control shapeId="19497" r:id="rId25" name="Check Box 41">
              <controlPr defaultSize="0" autoFill="0" autoLine="0" autoPict="0">
                <anchor moveWithCells="1" sizeWithCells="1">
                  <from>
                    <xdr:col>3</xdr:col>
                    <xdr:colOff>1466850</xdr:colOff>
                    <xdr:row>156</xdr:row>
                    <xdr:rowOff>0</xdr:rowOff>
                  </from>
                  <to>
                    <xdr:col>3</xdr:col>
                    <xdr:colOff>1466850</xdr:colOff>
                    <xdr:row>156</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2" id="{D89208CE-469A-4EDC-BAC7-FCFDC6402033}">
            <xm:f>'Worksheet - Reference'!$B$7=FALSE</xm:f>
            <x14:dxf>
              <font>
                <color theme="0" tint="-0.499984740745262"/>
              </font>
              <fill>
                <patternFill>
                  <bgColor theme="0" tint="-0.499984740745262"/>
                </patternFill>
              </fill>
            </x14:dxf>
          </x14:cfRule>
          <xm:sqref>B17:F19</xm:sqref>
        </x14:conditionalFormatting>
        <x14:conditionalFormatting xmlns:xm="http://schemas.microsoft.com/office/excel/2006/main">
          <x14:cfRule type="expression" priority="121" id="{8C3DBA30-21D4-48B2-A384-B71A29E80FE6}">
            <xm:f>OR('Worksheet - Reference'!$B$4=TRUE,'Worksheet - Reference'!$B$7=TRUE)</xm:f>
            <x14:dxf>
              <font>
                <color auto="1"/>
              </font>
              <fill>
                <patternFill>
                  <bgColor rgb="FFE2EDDF"/>
                </patternFill>
              </fill>
            </x14:dxf>
          </x14:cfRule>
          <xm:sqref>B23</xm:sqref>
        </x14:conditionalFormatting>
        <x14:conditionalFormatting xmlns:xm="http://schemas.microsoft.com/office/excel/2006/main">
          <x14:cfRule type="expression" priority="119" id="{47E193CC-E52F-47DB-AF13-7FF1D29FB09C}">
            <xm:f>OR('Worksheet - Reference'!$B$4=TRUE,'Worksheet - Reference'!$B$7=TRUE)</xm:f>
            <x14:dxf>
              <font>
                <color auto="1"/>
              </font>
              <fill>
                <patternFill>
                  <bgColor rgb="FFDACCEA"/>
                </patternFill>
              </fill>
            </x14:dxf>
          </x14:cfRule>
          <xm:sqref>F23</xm:sqref>
        </x14:conditionalFormatting>
        <x14:conditionalFormatting xmlns:xm="http://schemas.microsoft.com/office/excel/2006/main">
          <x14:cfRule type="expression" priority="114" id="{DB7ADF91-B373-4A65-883F-087F6BBFBCAC}">
            <xm:f>'Worksheet - Reference'!$B$24=FALSE</xm:f>
            <x14:dxf>
              <font>
                <color theme="0" tint="-0.499984740745262"/>
              </font>
              <fill>
                <patternFill>
                  <bgColor theme="0" tint="-0.499984740745262"/>
                </patternFill>
              </fill>
            </x14:dxf>
          </x14:cfRule>
          <xm:sqref>B72:F72</xm:sqref>
        </x14:conditionalFormatting>
        <x14:conditionalFormatting xmlns:xm="http://schemas.microsoft.com/office/excel/2006/main">
          <x14:cfRule type="expression" priority="99" id="{816AA34B-7B40-438A-B3E6-EC9846EB71DF}">
            <xm:f>'Worksheet - Reference'!$B$5=FALSE</xm:f>
            <x14:dxf>
              <font>
                <color theme="0" tint="-0.499984740745262"/>
              </font>
              <fill>
                <patternFill>
                  <bgColor theme="0" tint="-0.499984740745262"/>
                </patternFill>
              </fill>
            </x14:dxf>
          </x14:cfRule>
          <xm:sqref>B20:F22</xm:sqref>
        </x14:conditionalFormatting>
        <x14:conditionalFormatting xmlns:xm="http://schemas.microsoft.com/office/excel/2006/main">
          <x14:cfRule type="expression" priority="96" id="{BA88A9F6-06CA-4C45-8B7B-C1B725822D8F}">
            <xm:f>'Worksheet - Reference'!$B$17=FALSE</xm:f>
            <x14:dxf>
              <font>
                <color theme="0" tint="-0.499984740745262"/>
              </font>
              <fill>
                <patternFill>
                  <bgColor theme="0" tint="-0.499984740745262"/>
                </patternFill>
              </fill>
            </x14:dxf>
          </x14:cfRule>
          <xm:sqref>B39:F41</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712C1C07-206B-4F18-AE24-E5A49F43B2F6}">
          <x14:formula1>
            <xm:f>'Worksheet - Drop Downs'!$A$29:$A$31</xm:f>
          </x14:formula1>
          <xm:sqref>F5:F8 F60:F61 F55 F48 F25:F27 F29:F30</xm:sqref>
        </x14:dataValidation>
        <x14:dataValidation type="list" allowBlank="1" showInputMessage="1" showErrorMessage="1" xr:uid="{934B4F8F-D7F1-436B-BE48-94F934BC8BC2}">
          <x14:formula1>
            <xm:f>'Worksheet - Drop Downs'!$A$42:$A$45</xm:f>
          </x14:formula1>
          <xm:sqref>F23</xm:sqref>
        </x14:dataValidation>
        <x14:dataValidation type="list" allowBlank="1" showInputMessage="1" showErrorMessage="1" xr:uid="{E4CFB689-F013-44E3-832F-E11264217F8B}">
          <x14:formula1>
            <xm:f>'Worksheet - Drop Downs'!$A$3:$A$5</xm:f>
          </x14:formula1>
          <xm:sqref>F134 F86 F119:F123 F97:F100 F114:F117 F102:F106 E108:E112 E128:E132</xm:sqref>
        </x14:dataValidation>
        <x14:dataValidation type="list" allowBlank="1" showInputMessage="1" showErrorMessage="1" xr:uid="{A07D8365-84BF-43AC-A4F3-8D0AEA397A8F}">
          <x14:formula1>
            <xm:f>'Worksheet - Drop Downs'!$A$16:$A$18</xm:f>
          </x14:formula1>
          <xm:sqref>F72</xm:sqref>
        </x14:dataValidation>
        <x14:dataValidation type="list" allowBlank="1" showInputMessage="1" showErrorMessage="1" xr:uid="{5B7513A7-3C9B-4905-9D3C-E353BB2C3355}">
          <x14:formula1>
            <xm:f>'Worksheet - Drop Downs'!$A$9:$A$12</xm:f>
          </x14:formula1>
          <xm:sqref>F88 F76:F81 F73</xm:sqref>
        </x14:dataValidation>
        <x14:dataValidation type="list" allowBlank="1" showInputMessage="1" showErrorMessage="1" xr:uid="{989E1262-3923-4256-8ACE-787D2D4FD740}">
          <x14:formula1>
            <xm:f>'Worksheet - Drop Downs'!$A$22:$A$24</xm:f>
          </x14:formula1>
          <xm:sqref>F75</xm:sqref>
        </x14:dataValidation>
        <x14:dataValidation type="list" allowBlank="1" showInputMessage="1" showErrorMessage="1" xr:uid="{7081E0B9-CB69-4B45-9A33-FFA6DB640113}">
          <x14:formula1>
            <xm:f>'Worksheet - Drop Downs'!$A$49:$A$52</xm:f>
          </x14:formula1>
          <xm:sqref>F42</xm:sqref>
        </x14:dataValidation>
        <x14:dataValidation type="list" allowBlank="1" showInputMessage="1" showErrorMessage="1" xr:uid="{1B784E2A-2322-4658-8FAD-79209767353F}">
          <x14:formula1>
            <xm:f>'Worksheet - Drop Downs'!$A$63:$A$68</xm:f>
          </x14:formula1>
          <xm:sqref>F50</xm:sqref>
        </x14:dataValidation>
        <x14:dataValidation type="list" allowBlank="1" showInputMessage="1" showErrorMessage="1" xr:uid="{2BA8594B-99F3-4461-9DFB-156C414C2DDE}">
          <x14:formula1>
            <xm:f>'Worksheet - Drop Downs'!$A$71:$A$73</xm:f>
          </x14:formula1>
          <xm:sqref>F74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A75"/>
  <sheetViews>
    <sheetView showGridLines="0" zoomScale="90" zoomScaleNormal="90" workbookViewId="0">
      <selection activeCell="N5" sqref="N5:Y5"/>
    </sheetView>
  </sheetViews>
  <sheetFormatPr defaultColWidth="9.1328125" defaultRowHeight="30" customHeight="1" x14ac:dyDescent="0.5"/>
  <cols>
    <col min="1" max="1" width="10.1328125" style="5" customWidth="1"/>
    <col min="2" max="12" width="10.1328125" style="1" customWidth="1"/>
    <col min="13" max="13" width="5.1328125" style="72" customWidth="1"/>
    <col min="14" max="14" width="10.1328125" style="5" customWidth="1"/>
    <col min="15" max="25" width="10.1328125" style="1" customWidth="1"/>
    <col min="26" max="26" width="15.59765625" style="143" customWidth="1"/>
    <col min="27" max="27" width="15.59765625" style="142" customWidth="1"/>
    <col min="28" max="45" width="10.1328125" style="72" customWidth="1"/>
    <col min="46" max="16384" width="9.1328125" style="72"/>
  </cols>
  <sheetData>
    <row r="1" spans="1:27" s="76" customFormat="1" ht="30" customHeight="1" thickBot="1" x14ac:dyDescent="0.6">
      <c r="A1" s="444" t="s">
        <v>557</v>
      </c>
      <c r="B1" s="445"/>
      <c r="C1" s="445"/>
      <c r="D1" s="445"/>
      <c r="E1" s="445"/>
      <c r="F1" s="445"/>
      <c r="G1" s="445"/>
      <c r="H1" s="445"/>
      <c r="I1" s="445"/>
      <c r="J1" s="445"/>
      <c r="K1" s="445"/>
      <c r="L1" s="446"/>
      <c r="N1" s="287" t="s">
        <v>558</v>
      </c>
      <c r="O1" s="288"/>
      <c r="P1" s="288"/>
      <c r="Q1" s="288"/>
      <c r="R1" s="288"/>
      <c r="S1" s="288"/>
      <c r="T1" s="288"/>
      <c r="U1" s="288"/>
      <c r="V1" s="288"/>
      <c r="W1" s="288"/>
      <c r="X1" s="288"/>
      <c r="Y1" s="289"/>
      <c r="Z1" s="143"/>
      <c r="AA1" s="142"/>
    </row>
    <row r="2" spans="1:27" ht="45" customHeight="1" thickBot="1" x14ac:dyDescent="0.55000000000000004">
      <c r="A2" s="447" t="s">
        <v>539</v>
      </c>
      <c r="B2" s="448"/>
      <c r="C2" s="448"/>
      <c r="D2" s="448"/>
      <c r="E2" s="448"/>
      <c r="F2" s="448"/>
      <c r="G2" s="448"/>
      <c r="H2" s="448"/>
      <c r="I2" s="448"/>
      <c r="J2" s="448"/>
      <c r="K2" s="448"/>
      <c r="L2" s="449"/>
      <c r="N2" s="447" t="s">
        <v>540</v>
      </c>
      <c r="O2" s="448"/>
      <c r="P2" s="448"/>
      <c r="Q2" s="448"/>
      <c r="R2" s="448"/>
      <c r="S2" s="448"/>
      <c r="T2" s="448"/>
      <c r="U2" s="448"/>
      <c r="V2" s="448"/>
      <c r="W2" s="448"/>
      <c r="X2" s="448"/>
      <c r="Y2" s="449"/>
    </row>
    <row r="3" spans="1:27" ht="30" customHeight="1" thickBot="1" x14ac:dyDescent="0.55000000000000004">
      <c r="A3" s="462" t="s">
        <v>147</v>
      </c>
      <c r="B3" s="463"/>
      <c r="C3" s="463"/>
      <c r="D3" s="463"/>
      <c r="E3" s="463"/>
      <c r="F3" s="463"/>
      <c r="G3" s="463"/>
      <c r="H3" s="463"/>
      <c r="I3" s="463"/>
      <c r="J3" s="463"/>
      <c r="K3" s="463"/>
      <c r="L3" s="464"/>
      <c r="N3" s="341" t="s">
        <v>141</v>
      </c>
      <c r="O3" s="342"/>
      <c r="P3" s="342"/>
      <c r="Q3" s="342"/>
      <c r="R3" s="342"/>
      <c r="S3" s="342"/>
      <c r="T3" s="342"/>
      <c r="U3" s="342"/>
      <c r="V3" s="342"/>
      <c r="W3" s="342"/>
      <c r="X3" s="342"/>
      <c r="Y3" s="343"/>
    </row>
    <row r="4" spans="1:27" s="73" customFormat="1" ht="30" customHeight="1" x14ac:dyDescent="0.5">
      <c r="A4" s="465" t="s">
        <v>124</v>
      </c>
      <c r="B4" s="466"/>
      <c r="C4" s="466"/>
      <c r="D4" s="466"/>
      <c r="E4" s="466"/>
      <c r="F4" s="466"/>
      <c r="G4" s="466"/>
      <c r="H4" s="466"/>
      <c r="I4" s="466"/>
      <c r="J4" s="466"/>
      <c r="K4" s="466"/>
      <c r="L4" s="467"/>
      <c r="N4" s="465" t="s">
        <v>124</v>
      </c>
      <c r="O4" s="466"/>
      <c r="P4" s="466"/>
      <c r="Q4" s="466"/>
      <c r="R4" s="466"/>
      <c r="S4" s="466"/>
      <c r="T4" s="466"/>
      <c r="U4" s="466"/>
      <c r="V4" s="466"/>
      <c r="W4" s="466"/>
      <c r="X4" s="466"/>
      <c r="Y4" s="467"/>
      <c r="Z4" s="143"/>
      <c r="AA4" s="142"/>
    </row>
    <row r="5" spans="1:27" ht="40.049999999999997" customHeight="1" x14ac:dyDescent="0.5">
      <c r="A5" s="457" t="s">
        <v>428</v>
      </c>
      <c r="B5" s="354"/>
      <c r="C5" s="354"/>
      <c r="D5" s="354"/>
      <c r="E5" s="354"/>
      <c r="F5" s="354"/>
      <c r="G5" s="354"/>
      <c r="H5" s="354"/>
      <c r="I5" s="354"/>
      <c r="J5" s="354"/>
      <c r="K5" s="354"/>
      <c r="L5" s="458"/>
      <c r="M5" s="73"/>
      <c r="N5" s="457" t="s">
        <v>427</v>
      </c>
      <c r="O5" s="354"/>
      <c r="P5" s="354"/>
      <c r="Q5" s="354"/>
      <c r="R5" s="354"/>
      <c r="S5" s="354"/>
      <c r="T5" s="354"/>
      <c r="U5" s="354"/>
      <c r="V5" s="354"/>
      <c r="W5" s="354"/>
      <c r="X5" s="354"/>
      <c r="Y5" s="458"/>
    </row>
    <row r="6" spans="1:27" ht="15" customHeight="1" x14ac:dyDescent="0.5">
      <c r="A6" s="156"/>
      <c r="B6" s="157"/>
      <c r="C6" s="157"/>
      <c r="D6" s="157"/>
      <c r="E6" s="157"/>
      <c r="F6" s="157"/>
      <c r="G6" s="157"/>
      <c r="H6" s="157"/>
      <c r="I6" s="157"/>
      <c r="J6" s="157"/>
      <c r="K6" s="157"/>
      <c r="L6" s="158"/>
      <c r="N6" s="156"/>
      <c r="O6" s="157"/>
      <c r="P6" s="157"/>
      <c r="Q6" s="157"/>
      <c r="R6" s="157"/>
      <c r="S6" s="157"/>
      <c r="T6" s="157"/>
      <c r="U6" s="157"/>
      <c r="V6" s="157"/>
      <c r="W6" s="157"/>
      <c r="X6" s="157"/>
      <c r="Y6" s="158"/>
    </row>
    <row r="7" spans="1:27" ht="45" customHeight="1" x14ac:dyDescent="0.5">
      <c r="A7" s="451"/>
      <c r="B7" s="452"/>
      <c r="C7" s="74" t="s">
        <v>152</v>
      </c>
      <c r="D7" s="74" t="s">
        <v>153</v>
      </c>
      <c r="E7" s="74" t="s">
        <v>154</v>
      </c>
      <c r="F7" s="74" t="s">
        <v>155</v>
      </c>
      <c r="G7" s="74" t="s">
        <v>156</v>
      </c>
      <c r="H7" s="74" t="s">
        <v>157</v>
      </c>
      <c r="I7" s="74" t="s">
        <v>158</v>
      </c>
      <c r="J7" s="74" t="s">
        <v>159</v>
      </c>
      <c r="K7" s="74" t="s">
        <v>160</v>
      </c>
      <c r="L7" s="159" t="s">
        <v>36</v>
      </c>
      <c r="N7" s="468"/>
      <c r="O7" s="469"/>
      <c r="P7" s="44" t="s">
        <v>27</v>
      </c>
      <c r="Q7" s="44" t="s">
        <v>28</v>
      </c>
      <c r="R7" s="44" t="s">
        <v>29</v>
      </c>
      <c r="S7" s="44" t="s">
        <v>30</v>
      </c>
      <c r="T7" s="44" t="s">
        <v>31</v>
      </c>
      <c r="U7" s="44" t="s">
        <v>32</v>
      </c>
      <c r="V7" s="44" t="s">
        <v>33</v>
      </c>
      <c r="W7" s="44" t="s">
        <v>34</v>
      </c>
      <c r="X7" s="44" t="s">
        <v>35</v>
      </c>
      <c r="Y7" s="166" t="s">
        <v>36</v>
      </c>
    </row>
    <row r="8" spans="1:27" ht="90" customHeight="1" x14ac:dyDescent="0.5">
      <c r="A8" s="450" t="s">
        <v>151</v>
      </c>
      <c r="B8" s="338"/>
      <c r="C8" s="259"/>
      <c r="D8" s="259"/>
      <c r="E8" s="259"/>
      <c r="F8" s="259"/>
      <c r="G8" s="260"/>
      <c r="H8" s="260"/>
      <c r="I8" s="260"/>
      <c r="J8" s="260"/>
      <c r="K8" s="260"/>
      <c r="L8" s="261"/>
      <c r="N8" s="450" t="s">
        <v>142</v>
      </c>
      <c r="O8" s="338"/>
      <c r="P8" s="259"/>
      <c r="Q8" s="259"/>
      <c r="R8" s="259"/>
      <c r="S8" s="259"/>
      <c r="T8" s="260"/>
      <c r="U8" s="260"/>
      <c r="V8" s="260"/>
      <c r="W8" s="260"/>
      <c r="X8" s="260"/>
      <c r="Y8" s="261"/>
    </row>
    <row r="9" spans="1:27" ht="270" customHeight="1" x14ac:dyDescent="0.5">
      <c r="A9" s="156"/>
      <c r="B9" s="157"/>
      <c r="C9" s="157"/>
      <c r="D9" s="157"/>
      <c r="E9" s="157"/>
      <c r="F9" s="157"/>
      <c r="G9" s="157"/>
      <c r="H9" s="157"/>
      <c r="I9" s="157"/>
      <c r="J9" s="157"/>
      <c r="K9" s="157"/>
      <c r="L9" s="158"/>
      <c r="N9" s="156"/>
      <c r="O9" s="157"/>
      <c r="P9" s="157"/>
      <c r="Q9" s="157">
        <v>20</v>
      </c>
      <c r="R9" s="157"/>
      <c r="S9" s="157"/>
      <c r="T9" s="157"/>
      <c r="U9" s="157"/>
      <c r="V9" s="157"/>
      <c r="W9" s="157"/>
      <c r="X9" s="157"/>
      <c r="Y9" s="158"/>
      <c r="Z9" s="144"/>
    </row>
    <row r="10" spans="1:27" ht="20" customHeight="1" x14ac:dyDescent="0.5">
      <c r="A10" s="410" t="s">
        <v>385</v>
      </c>
      <c r="B10" s="411"/>
      <c r="C10" s="411"/>
      <c r="D10" s="411"/>
      <c r="E10" s="411"/>
      <c r="F10" s="411"/>
      <c r="G10" s="411"/>
      <c r="H10" s="411"/>
      <c r="I10" s="411"/>
      <c r="J10" s="411"/>
      <c r="K10" s="411"/>
      <c r="L10" s="412"/>
      <c r="M10" s="127"/>
      <c r="N10" s="410" t="s">
        <v>386</v>
      </c>
      <c r="O10" s="411"/>
      <c r="P10" s="411"/>
      <c r="Q10" s="411"/>
      <c r="R10" s="411"/>
      <c r="S10" s="411"/>
      <c r="T10" s="411"/>
      <c r="U10" s="411"/>
      <c r="V10" s="411"/>
      <c r="W10" s="411"/>
      <c r="X10" s="411"/>
      <c r="Y10" s="412"/>
      <c r="Z10" s="144"/>
    </row>
    <row r="11" spans="1:27" ht="60" customHeight="1" x14ac:dyDescent="0.5">
      <c r="A11" s="234"/>
      <c r="B11" s="374" t="s">
        <v>384</v>
      </c>
      <c r="C11" s="374"/>
      <c r="D11" s="374"/>
      <c r="E11" s="374"/>
      <c r="F11" s="374"/>
      <c r="G11" s="374"/>
      <c r="H11" s="374"/>
      <c r="I11" s="374"/>
      <c r="J11" s="374"/>
      <c r="K11" s="374"/>
      <c r="L11" s="416"/>
      <c r="M11" s="127"/>
      <c r="N11" s="234"/>
      <c r="O11" s="374" t="s">
        <v>384</v>
      </c>
      <c r="P11" s="374"/>
      <c r="Q11" s="374"/>
      <c r="R11" s="374"/>
      <c r="S11" s="374"/>
      <c r="T11" s="374"/>
      <c r="U11" s="374"/>
      <c r="V11" s="374"/>
      <c r="W11" s="374"/>
      <c r="X11" s="374"/>
      <c r="Y11" s="416"/>
    </row>
    <row r="12" spans="1:27" s="75" customFormat="1" ht="120" customHeight="1" x14ac:dyDescent="0.5">
      <c r="A12" s="235"/>
      <c r="B12" s="417" t="s">
        <v>24</v>
      </c>
      <c r="C12" s="418"/>
      <c r="D12" s="418"/>
      <c r="E12" s="418"/>
      <c r="F12" s="418"/>
      <c r="G12" s="418"/>
      <c r="H12" s="418"/>
      <c r="I12" s="418"/>
      <c r="J12" s="418"/>
      <c r="K12" s="418"/>
      <c r="L12" s="419"/>
      <c r="M12" s="127"/>
      <c r="N12" s="235"/>
      <c r="O12" s="417" t="s">
        <v>24</v>
      </c>
      <c r="P12" s="418"/>
      <c r="Q12" s="418"/>
      <c r="R12" s="418"/>
      <c r="S12" s="418"/>
      <c r="T12" s="418"/>
      <c r="U12" s="418"/>
      <c r="V12" s="418"/>
      <c r="W12" s="418"/>
      <c r="X12" s="418"/>
      <c r="Y12" s="419"/>
      <c r="Z12" s="143"/>
      <c r="AA12" s="142"/>
    </row>
    <row r="13" spans="1:27" ht="30" customHeight="1" x14ac:dyDescent="0.5">
      <c r="A13" s="236"/>
      <c r="B13" s="374" t="s">
        <v>518</v>
      </c>
      <c r="C13" s="374"/>
      <c r="D13" s="374"/>
      <c r="E13" s="374"/>
      <c r="F13" s="374"/>
      <c r="G13" s="374"/>
      <c r="H13" s="374"/>
      <c r="I13" s="374"/>
      <c r="J13" s="374"/>
      <c r="K13" s="388" t="s">
        <v>1</v>
      </c>
      <c r="L13" s="415"/>
      <c r="M13" s="127"/>
      <c r="N13" s="236"/>
      <c r="O13" s="374" t="s">
        <v>518</v>
      </c>
      <c r="P13" s="374"/>
      <c r="Q13" s="374"/>
      <c r="R13" s="374"/>
      <c r="S13" s="374"/>
      <c r="T13" s="374"/>
      <c r="U13" s="374"/>
      <c r="V13" s="374"/>
      <c r="W13" s="374"/>
      <c r="X13" s="388" t="s">
        <v>1</v>
      </c>
      <c r="Y13" s="415"/>
    </row>
    <row r="14" spans="1:27" ht="30" customHeight="1" x14ac:dyDescent="0.5">
      <c r="A14" s="236"/>
      <c r="B14" s="374" t="s">
        <v>352</v>
      </c>
      <c r="C14" s="374"/>
      <c r="D14" s="374"/>
      <c r="E14" s="374"/>
      <c r="F14" s="374"/>
      <c r="G14" s="374"/>
      <c r="H14" s="374"/>
      <c r="I14" s="374"/>
      <c r="J14" s="374"/>
      <c r="K14" s="388" t="s">
        <v>1</v>
      </c>
      <c r="L14" s="415"/>
      <c r="M14" s="127"/>
      <c r="N14" s="236"/>
      <c r="O14" s="374" t="s">
        <v>352</v>
      </c>
      <c r="P14" s="374"/>
      <c r="Q14" s="374"/>
      <c r="R14" s="374"/>
      <c r="S14" s="374"/>
      <c r="T14" s="374"/>
      <c r="U14" s="374"/>
      <c r="V14" s="374"/>
      <c r="W14" s="374"/>
      <c r="X14" s="388" t="s">
        <v>1</v>
      </c>
      <c r="Y14" s="415"/>
    </row>
    <row r="15" spans="1:27" ht="20" customHeight="1" x14ac:dyDescent="0.5">
      <c r="A15" s="236"/>
      <c r="B15" s="374" t="s">
        <v>353</v>
      </c>
      <c r="C15" s="374"/>
      <c r="D15" s="374"/>
      <c r="E15" s="374"/>
      <c r="F15" s="374"/>
      <c r="G15" s="374"/>
      <c r="H15" s="374"/>
      <c r="I15" s="374"/>
      <c r="J15" s="374"/>
      <c r="K15" s="374"/>
      <c r="L15" s="416"/>
      <c r="M15" s="127"/>
      <c r="N15" s="236"/>
      <c r="O15" s="374" t="s">
        <v>353</v>
      </c>
      <c r="P15" s="374"/>
      <c r="Q15" s="374"/>
      <c r="R15" s="374"/>
      <c r="S15" s="374"/>
      <c r="T15" s="374"/>
      <c r="U15" s="374"/>
      <c r="V15" s="374"/>
      <c r="W15" s="374"/>
      <c r="X15" s="374"/>
      <c r="Y15" s="416"/>
    </row>
    <row r="16" spans="1:27" s="75" customFormat="1" ht="120" customHeight="1" thickBot="1" x14ac:dyDescent="0.55000000000000004">
      <c r="A16" s="237"/>
      <c r="B16" s="407" t="s">
        <v>24</v>
      </c>
      <c r="C16" s="408"/>
      <c r="D16" s="408"/>
      <c r="E16" s="408"/>
      <c r="F16" s="408"/>
      <c r="G16" s="408"/>
      <c r="H16" s="408"/>
      <c r="I16" s="408"/>
      <c r="J16" s="408"/>
      <c r="K16" s="408"/>
      <c r="L16" s="409"/>
      <c r="M16" s="127"/>
      <c r="N16" s="237"/>
      <c r="O16" s="407" t="s">
        <v>24</v>
      </c>
      <c r="P16" s="408"/>
      <c r="Q16" s="408"/>
      <c r="R16" s="408"/>
      <c r="S16" s="408"/>
      <c r="T16" s="408"/>
      <c r="U16" s="408"/>
      <c r="V16" s="408"/>
      <c r="W16" s="408"/>
      <c r="X16" s="408"/>
      <c r="Y16" s="409"/>
      <c r="Z16" s="143"/>
      <c r="AA16" s="142"/>
    </row>
    <row r="17" spans="1:27" ht="15" customHeight="1" thickBot="1" x14ac:dyDescent="0.55000000000000004"/>
    <row r="18" spans="1:27" ht="30" customHeight="1" x14ac:dyDescent="0.5">
      <c r="A18" s="453" t="s">
        <v>143</v>
      </c>
      <c r="B18" s="454"/>
      <c r="C18" s="454"/>
      <c r="D18" s="454"/>
      <c r="E18" s="454"/>
      <c r="F18" s="454"/>
      <c r="G18" s="454"/>
      <c r="H18" s="454"/>
      <c r="I18" s="454"/>
      <c r="J18" s="454"/>
      <c r="K18" s="454"/>
      <c r="L18" s="455"/>
      <c r="N18" s="453" t="s">
        <v>143</v>
      </c>
      <c r="O18" s="454"/>
      <c r="P18" s="454"/>
      <c r="Q18" s="454"/>
      <c r="R18" s="454"/>
      <c r="S18" s="454"/>
      <c r="T18" s="454"/>
      <c r="U18" s="454"/>
      <c r="V18" s="454"/>
      <c r="W18" s="454"/>
      <c r="X18" s="454"/>
      <c r="Y18" s="455"/>
    </row>
    <row r="19" spans="1:27" ht="40.049999999999997" customHeight="1" x14ac:dyDescent="0.5">
      <c r="A19" s="456" t="s">
        <v>148</v>
      </c>
      <c r="B19" s="374"/>
      <c r="C19" s="374"/>
      <c r="D19" s="374"/>
      <c r="E19" s="374"/>
      <c r="F19" s="374"/>
      <c r="G19" s="374"/>
      <c r="H19" s="374"/>
      <c r="I19" s="374"/>
      <c r="J19" s="374"/>
      <c r="K19" s="374"/>
      <c r="L19" s="416"/>
      <c r="N19" s="456" t="s">
        <v>125</v>
      </c>
      <c r="O19" s="374"/>
      <c r="P19" s="374"/>
      <c r="Q19" s="374"/>
      <c r="R19" s="374"/>
      <c r="S19" s="374"/>
      <c r="T19" s="374"/>
      <c r="U19" s="374"/>
      <c r="V19" s="374"/>
      <c r="W19" s="374"/>
      <c r="X19" s="374"/>
      <c r="Y19" s="416"/>
    </row>
    <row r="20" spans="1:27" ht="15" customHeight="1" x14ac:dyDescent="0.5">
      <c r="A20" s="218"/>
      <c r="B20" s="8"/>
      <c r="C20" s="8"/>
      <c r="D20" s="8"/>
      <c r="E20" s="8"/>
      <c r="F20" s="8"/>
      <c r="G20" s="8"/>
      <c r="H20" s="8"/>
      <c r="I20" s="8"/>
      <c r="J20" s="8"/>
      <c r="K20" s="8"/>
      <c r="L20" s="219"/>
      <c r="N20" s="218"/>
      <c r="O20" s="8"/>
      <c r="P20" s="8"/>
      <c r="Q20" s="8"/>
      <c r="R20" s="8"/>
      <c r="S20" s="8"/>
      <c r="T20" s="8"/>
      <c r="U20" s="8"/>
      <c r="V20" s="8"/>
      <c r="W20" s="8"/>
      <c r="X20" s="8"/>
      <c r="Y20" s="219"/>
    </row>
    <row r="21" spans="1:27" ht="45" customHeight="1" x14ac:dyDescent="0.5">
      <c r="A21" s="426"/>
      <c r="B21" s="427"/>
      <c r="C21" s="74" t="s">
        <v>152</v>
      </c>
      <c r="D21" s="74" t="s">
        <v>153</v>
      </c>
      <c r="E21" s="74" t="s">
        <v>154</v>
      </c>
      <c r="F21" s="74" t="s">
        <v>155</v>
      </c>
      <c r="G21" s="74" t="s">
        <v>156</v>
      </c>
      <c r="H21" s="74" t="s">
        <v>157</v>
      </c>
      <c r="I21" s="74" t="s">
        <v>158</v>
      </c>
      <c r="J21" s="74" t="s">
        <v>159</v>
      </c>
      <c r="K21" s="74" t="s">
        <v>160</v>
      </c>
      <c r="L21" s="220" t="s">
        <v>36</v>
      </c>
      <c r="N21" s="426"/>
      <c r="O21" s="427"/>
      <c r="P21" s="44" t="s">
        <v>27</v>
      </c>
      <c r="Q21" s="44" t="s">
        <v>28</v>
      </c>
      <c r="R21" s="44" t="s">
        <v>29</v>
      </c>
      <c r="S21" s="44" t="s">
        <v>30</v>
      </c>
      <c r="T21" s="44" t="s">
        <v>31</v>
      </c>
      <c r="U21" s="44" t="s">
        <v>32</v>
      </c>
      <c r="V21" s="44" t="s">
        <v>33</v>
      </c>
      <c r="W21" s="44" t="s">
        <v>34</v>
      </c>
      <c r="X21" s="44" t="s">
        <v>35</v>
      </c>
      <c r="Y21" s="220" t="s">
        <v>36</v>
      </c>
    </row>
    <row r="22" spans="1:27" ht="75" customHeight="1" x14ac:dyDescent="0.5">
      <c r="A22" s="428" t="s">
        <v>161</v>
      </c>
      <c r="B22" s="429"/>
      <c r="C22" s="259"/>
      <c r="D22" s="259"/>
      <c r="E22" s="259"/>
      <c r="F22" s="259"/>
      <c r="G22" s="260"/>
      <c r="H22" s="260"/>
      <c r="I22" s="260"/>
      <c r="J22" s="260"/>
      <c r="K22" s="260"/>
      <c r="L22" s="261"/>
      <c r="N22" s="428" t="s">
        <v>144</v>
      </c>
      <c r="O22" s="429"/>
      <c r="P22" s="259"/>
      <c r="Q22" s="259"/>
      <c r="R22" s="259"/>
      <c r="S22" s="259"/>
      <c r="T22" s="260"/>
      <c r="U22" s="260"/>
      <c r="V22" s="260"/>
      <c r="W22" s="260"/>
      <c r="X22" s="260"/>
      <c r="Y22" s="261"/>
    </row>
    <row r="23" spans="1:27" ht="270" customHeight="1" x14ac:dyDescent="0.5">
      <c r="A23" s="156"/>
      <c r="B23" s="157"/>
      <c r="C23" s="157"/>
      <c r="D23" s="157"/>
      <c r="E23" s="157"/>
      <c r="F23" s="157"/>
      <c r="G23" s="157"/>
      <c r="H23" s="157"/>
      <c r="I23" s="157"/>
      <c r="J23" s="157"/>
      <c r="K23" s="157"/>
      <c r="L23" s="158"/>
      <c r="N23" s="156"/>
      <c r="O23" s="157"/>
      <c r="P23" s="157"/>
      <c r="Q23" s="157"/>
      <c r="R23" s="157"/>
      <c r="S23" s="157"/>
      <c r="T23" s="157"/>
      <c r="U23" s="157"/>
      <c r="V23" s="157"/>
      <c r="W23" s="157"/>
      <c r="X23" s="157"/>
      <c r="Y23" s="158"/>
    </row>
    <row r="24" spans="1:27" ht="20" customHeight="1" x14ac:dyDescent="0.5">
      <c r="A24" s="410" t="s">
        <v>387</v>
      </c>
      <c r="B24" s="411"/>
      <c r="C24" s="411"/>
      <c r="D24" s="411"/>
      <c r="E24" s="411"/>
      <c r="F24" s="411"/>
      <c r="G24" s="411"/>
      <c r="H24" s="411"/>
      <c r="I24" s="411"/>
      <c r="J24" s="411"/>
      <c r="K24" s="411"/>
      <c r="L24" s="412"/>
      <c r="M24" s="127"/>
      <c r="N24" s="410" t="s">
        <v>388</v>
      </c>
      <c r="O24" s="411"/>
      <c r="P24" s="411"/>
      <c r="Q24" s="411"/>
      <c r="R24" s="411"/>
      <c r="S24" s="411"/>
      <c r="T24" s="411"/>
      <c r="U24" s="411"/>
      <c r="V24" s="411"/>
      <c r="W24" s="411"/>
      <c r="X24" s="411"/>
      <c r="Y24" s="412"/>
      <c r="Z24" s="144"/>
    </row>
    <row r="25" spans="1:27" ht="60" customHeight="1" x14ac:dyDescent="0.5">
      <c r="A25" s="234"/>
      <c r="B25" s="374" t="s">
        <v>384</v>
      </c>
      <c r="C25" s="374"/>
      <c r="D25" s="374"/>
      <c r="E25" s="374"/>
      <c r="F25" s="374"/>
      <c r="G25" s="374"/>
      <c r="H25" s="374"/>
      <c r="I25" s="374"/>
      <c r="J25" s="374"/>
      <c r="K25" s="374"/>
      <c r="L25" s="416"/>
      <c r="M25" s="127"/>
      <c r="N25" s="234"/>
      <c r="O25" s="374" t="s">
        <v>384</v>
      </c>
      <c r="P25" s="374"/>
      <c r="Q25" s="374"/>
      <c r="R25" s="374"/>
      <c r="S25" s="374"/>
      <c r="T25" s="374"/>
      <c r="U25" s="374"/>
      <c r="V25" s="374"/>
      <c r="W25" s="374"/>
      <c r="X25" s="374"/>
      <c r="Y25" s="416"/>
    </row>
    <row r="26" spans="1:27" s="75" customFormat="1" ht="120" customHeight="1" x14ac:dyDescent="0.5">
      <c r="A26" s="235"/>
      <c r="B26" s="417" t="s">
        <v>24</v>
      </c>
      <c r="C26" s="418"/>
      <c r="D26" s="418"/>
      <c r="E26" s="418"/>
      <c r="F26" s="418"/>
      <c r="G26" s="418"/>
      <c r="H26" s="418"/>
      <c r="I26" s="418"/>
      <c r="J26" s="418"/>
      <c r="K26" s="418"/>
      <c r="L26" s="419"/>
      <c r="M26" s="127"/>
      <c r="N26" s="235"/>
      <c r="O26" s="417" t="s">
        <v>24</v>
      </c>
      <c r="P26" s="418"/>
      <c r="Q26" s="418"/>
      <c r="R26" s="418"/>
      <c r="S26" s="418"/>
      <c r="T26" s="418"/>
      <c r="U26" s="418"/>
      <c r="V26" s="418"/>
      <c r="W26" s="418"/>
      <c r="X26" s="418"/>
      <c r="Y26" s="419"/>
      <c r="Z26" s="143"/>
      <c r="AA26" s="142"/>
    </row>
    <row r="27" spans="1:27" ht="30" customHeight="1" x14ac:dyDescent="0.5">
      <c r="A27" s="236"/>
      <c r="B27" s="374" t="s">
        <v>518</v>
      </c>
      <c r="C27" s="374"/>
      <c r="D27" s="374"/>
      <c r="E27" s="374"/>
      <c r="F27" s="374"/>
      <c r="G27" s="374"/>
      <c r="H27" s="374"/>
      <c r="I27" s="374"/>
      <c r="J27" s="374"/>
      <c r="K27" s="388" t="s">
        <v>1</v>
      </c>
      <c r="L27" s="415"/>
      <c r="M27" s="127"/>
      <c r="N27" s="236"/>
      <c r="O27" s="374" t="s">
        <v>518</v>
      </c>
      <c r="P27" s="374"/>
      <c r="Q27" s="374"/>
      <c r="R27" s="374"/>
      <c r="S27" s="374"/>
      <c r="T27" s="374"/>
      <c r="U27" s="374"/>
      <c r="V27" s="374"/>
      <c r="W27" s="374"/>
      <c r="X27" s="388" t="s">
        <v>1</v>
      </c>
      <c r="Y27" s="415"/>
    </row>
    <row r="28" spans="1:27" ht="30" customHeight="1" x14ac:dyDescent="0.5">
      <c r="A28" s="236"/>
      <c r="B28" s="374" t="s">
        <v>352</v>
      </c>
      <c r="C28" s="374"/>
      <c r="D28" s="374"/>
      <c r="E28" s="374"/>
      <c r="F28" s="374"/>
      <c r="G28" s="374"/>
      <c r="H28" s="374"/>
      <c r="I28" s="374"/>
      <c r="J28" s="375"/>
      <c r="K28" s="388" t="s">
        <v>1</v>
      </c>
      <c r="L28" s="415"/>
      <c r="M28" s="127"/>
      <c r="N28" s="236"/>
      <c r="O28" s="374" t="s">
        <v>352</v>
      </c>
      <c r="P28" s="374"/>
      <c r="Q28" s="374"/>
      <c r="R28" s="374"/>
      <c r="S28" s="374"/>
      <c r="T28" s="374"/>
      <c r="U28" s="374"/>
      <c r="V28" s="374"/>
      <c r="W28" s="375"/>
      <c r="X28" s="388" t="s">
        <v>1</v>
      </c>
      <c r="Y28" s="415"/>
    </row>
    <row r="29" spans="1:27" ht="20" customHeight="1" x14ac:dyDescent="0.5">
      <c r="A29" s="236"/>
      <c r="B29" s="374" t="s">
        <v>353</v>
      </c>
      <c r="C29" s="374"/>
      <c r="D29" s="374"/>
      <c r="E29" s="374"/>
      <c r="F29" s="374"/>
      <c r="G29" s="374"/>
      <c r="H29" s="374"/>
      <c r="I29" s="374"/>
      <c r="J29" s="374"/>
      <c r="K29" s="374"/>
      <c r="L29" s="416"/>
      <c r="M29" s="127"/>
      <c r="N29" s="236"/>
      <c r="O29" s="374" t="s">
        <v>353</v>
      </c>
      <c r="P29" s="374"/>
      <c r="Q29" s="374"/>
      <c r="R29" s="374"/>
      <c r="S29" s="374"/>
      <c r="T29" s="374"/>
      <c r="U29" s="374"/>
      <c r="V29" s="374"/>
      <c r="W29" s="374"/>
      <c r="X29" s="374"/>
      <c r="Y29" s="416"/>
    </row>
    <row r="30" spans="1:27" s="75" customFormat="1" ht="120" customHeight="1" thickBot="1" x14ac:dyDescent="0.55000000000000004">
      <c r="A30" s="237"/>
      <c r="B30" s="407" t="s">
        <v>24</v>
      </c>
      <c r="C30" s="408"/>
      <c r="D30" s="408"/>
      <c r="E30" s="408"/>
      <c r="F30" s="408"/>
      <c r="G30" s="408"/>
      <c r="H30" s="408"/>
      <c r="I30" s="408"/>
      <c r="J30" s="408"/>
      <c r="K30" s="408"/>
      <c r="L30" s="409"/>
      <c r="M30" s="127"/>
      <c r="N30" s="237"/>
      <c r="O30" s="407" t="s">
        <v>24</v>
      </c>
      <c r="P30" s="408"/>
      <c r="Q30" s="408"/>
      <c r="R30" s="408"/>
      <c r="S30" s="408"/>
      <c r="T30" s="408"/>
      <c r="U30" s="408"/>
      <c r="V30" s="408"/>
      <c r="W30" s="408"/>
      <c r="X30" s="408"/>
      <c r="Y30" s="409"/>
      <c r="Z30" s="143"/>
      <c r="AA30" s="142"/>
    </row>
    <row r="31" spans="1:27" ht="15" customHeight="1" thickBot="1" x14ac:dyDescent="0.55000000000000004"/>
    <row r="32" spans="1:27" ht="30" customHeight="1" x14ac:dyDescent="0.5">
      <c r="A32" s="459" t="s">
        <v>127</v>
      </c>
      <c r="B32" s="460"/>
      <c r="C32" s="460"/>
      <c r="D32" s="460"/>
      <c r="E32" s="460"/>
      <c r="F32" s="460"/>
      <c r="G32" s="460"/>
      <c r="H32" s="460"/>
      <c r="I32" s="460"/>
      <c r="J32" s="460"/>
      <c r="K32" s="460"/>
      <c r="L32" s="461"/>
      <c r="N32" s="459" t="s">
        <v>127</v>
      </c>
      <c r="O32" s="460"/>
      <c r="P32" s="460"/>
      <c r="Q32" s="460"/>
      <c r="R32" s="460"/>
      <c r="S32" s="460"/>
      <c r="T32" s="460"/>
      <c r="U32" s="460"/>
      <c r="V32" s="460"/>
      <c r="W32" s="460"/>
      <c r="X32" s="460"/>
      <c r="Y32" s="461"/>
    </row>
    <row r="33" spans="1:27" ht="40.049999999999997" customHeight="1" x14ac:dyDescent="0.5">
      <c r="A33" s="423" t="s">
        <v>149</v>
      </c>
      <c r="B33" s="424"/>
      <c r="C33" s="424"/>
      <c r="D33" s="424"/>
      <c r="E33" s="424"/>
      <c r="F33" s="424"/>
      <c r="G33" s="424"/>
      <c r="H33" s="424"/>
      <c r="I33" s="424"/>
      <c r="J33" s="424"/>
      <c r="K33" s="424"/>
      <c r="L33" s="425"/>
      <c r="N33" s="423" t="s">
        <v>128</v>
      </c>
      <c r="O33" s="424"/>
      <c r="P33" s="424"/>
      <c r="Q33" s="424"/>
      <c r="R33" s="424"/>
      <c r="S33" s="424"/>
      <c r="T33" s="424"/>
      <c r="U33" s="424"/>
      <c r="V33" s="424"/>
      <c r="W33" s="424"/>
      <c r="X33" s="424"/>
      <c r="Y33" s="425"/>
    </row>
    <row r="34" spans="1:27" ht="15" customHeight="1" x14ac:dyDescent="0.5">
      <c r="A34" s="218"/>
      <c r="B34" s="8"/>
      <c r="C34" s="8"/>
      <c r="D34" s="8"/>
      <c r="E34" s="8"/>
      <c r="F34" s="8"/>
      <c r="G34" s="8"/>
      <c r="H34" s="8"/>
      <c r="I34" s="8"/>
      <c r="J34" s="8"/>
      <c r="K34" s="8"/>
      <c r="L34" s="219"/>
      <c r="N34" s="218"/>
      <c r="O34" s="8"/>
      <c r="P34" s="8"/>
      <c r="Q34" s="8"/>
      <c r="R34" s="8"/>
      <c r="S34" s="8"/>
      <c r="T34" s="8"/>
      <c r="U34" s="8"/>
      <c r="V34" s="8"/>
      <c r="W34" s="8"/>
      <c r="X34" s="8"/>
      <c r="Y34" s="219"/>
    </row>
    <row r="35" spans="1:27" ht="45" customHeight="1" x14ac:dyDescent="0.5">
      <c r="A35" s="426"/>
      <c r="B35" s="427"/>
      <c r="C35" s="74" t="s">
        <v>152</v>
      </c>
      <c r="D35" s="74" t="s">
        <v>153</v>
      </c>
      <c r="E35" s="74" t="s">
        <v>154</v>
      </c>
      <c r="F35" s="74" t="s">
        <v>155</v>
      </c>
      <c r="G35" s="74" t="s">
        <v>156</v>
      </c>
      <c r="H35" s="74" t="s">
        <v>157</v>
      </c>
      <c r="I35" s="74" t="s">
        <v>158</v>
      </c>
      <c r="J35" s="74" t="s">
        <v>159</v>
      </c>
      <c r="K35" s="74" t="s">
        <v>160</v>
      </c>
      <c r="L35" s="220" t="s">
        <v>36</v>
      </c>
      <c r="N35" s="426"/>
      <c r="O35" s="427"/>
      <c r="P35" s="44" t="s">
        <v>27</v>
      </c>
      <c r="Q35" s="44" t="s">
        <v>28</v>
      </c>
      <c r="R35" s="44" t="s">
        <v>29</v>
      </c>
      <c r="S35" s="44" t="s">
        <v>30</v>
      </c>
      <c r="T35" s="44" t="s">
        <v>31</v>
      </c>
      <c r="U35" s="44" t="s">
        <v>32</v>
      </c>
      <c r="V35" s="44" t="s">
        <v>33</v>
      </c>
      <c r="W35" s="44" t="s">
        <v>34</v>
      </c>
      <c r="X35" s="44" t="s">
        <v>35</v>
      </c>
      <c r="Y35" s="220" t="s">
        <v>36</v>
      </c>
    </row>
    <row r="36" spans="1:27" ht="75" customHeight="1" x14ac:dyDescent="0.5">
      <c r="A36" s="428" t="s">
        <v>515</v>
      </c>
      <c r="B36" s="429"/>
      <c r="C36" s="259"/>
      <c r="D36" s="259"/>
      <c r="E36" s="259"/>
      <c r="F36" s="259"/>
      <c r="G36" s="260"/>
      <c r="H36" s="260"/>
      <c r="I36" s="260"/>
      <c r="J36" s="260"/>
      <c r="K36" s="260"/>
      <c r="L36" s="261"/>
      <c r="N36" s="428" t="s">
        <v>129</v>
      </c>
      <c r="O36" s="429"/>
      <c r="P36" s="259"/>
      <c r="Q36" s="259"/>
      <c r="R36" s="259"/>
      <c r="S36" s="259"/>
      <c r="T36" s="260"/>
      <c r="U36" s="260"/>
      <c r="V36" s="260"/>
      <c r="W36" s="260"/>
      <c r="X36" s="260"/>
      <c r="Y36" s="261"/>
    </row>
    <row r="37" spans="1:27" ht="270" customHeight="1" x14ac:dyDescent="0.5">
      <c r="A37" s="156"/>
      <c r="B37" s="157"/>
      <c r="C37" s="157"/>
      <c r="D37" s="157"/>
      <c r="E37" s="157"/>
      <c r="F37" s="157"/>
      <c r="G37" s="157"/>
      <c r="H37" s="157"/>
      <c r="I37" s="157"/>
      <c r="J37" s="157"/>
      <c r="K37" s="157"/>
      <c r="L37" s="158"/>
      <c r="N37" s="156"/>
      <c r="O37" s="157"/>
      <c r="P37" s="157"/>
      <c r="Q37" s="157"/>
      <c r="R37" s="157"/>
      <c r="S37" s="157"/>
      <c r="T37" s="157"/>
      <c r="U37" s="157"/>
      <c r="V37" s="157"/>
      <c r="W37" s="157"/>
      <c r="X37" s="157"/>
      <c r="Y37" s="158"/>
    </row>
    <row r="38" spans="1:27" ht="20" customHeight="1" x14ac:dyDescent="0.5">
      <c r="A38" s="410" t="s">
        <v>389</v>
      </c>
      <c r="B38" s="411"/>
      <c r="C38" s="411"/>
      <c r="D38" s="411"/>
      <c r="E38" s="411"/>
      <c r="F38" s="411"/>
      <c r="G38" s="411"/>
      <c r="H38" s="411"/>
      <c r="I38" s="411"/>
      <c r="J38" s="411"/>
      <c r="K38" s="411"/>
      <c r="L38" s="412"/>
      <c r="M38" s="127"/>
      <c r="N38" s="410" t="s">
        <v>390</v>
      </c>
      <c r="O38" s="411"/>
      <c r="P38" s="411"/>
      <c r="Q38" s="411"/>
      <c r="R38" s="411"/>
      <c r="S38" s="411"/>
      <c r="T38" s="411"/>
      <c r="U38" s="411"/>
      <c r="V38" s="411"/>
      <c r="W38" s="411"/>
      <c r="X38" s="411"/>
      <c r="Y38" s="412"/>
      <c r="Z38" s="144"/>
    </row>
    <row r="39" spans="1:27" ht="60" customHeight="1" x14ac:dyDescent="0.5">
      <c r="A39" s="234"/>
      <c r="B39" s="374" t="s">
        <v>384</v>
      </c>
      <c r="C39" s="374"/>
      <c r="D39" s="374"/>
      <c r="E39" s="374"/>
      <c r="F39" s="374"/>
      <c r="G39" s="374"/>
      <c r="H39" s="374"/>
      <c r="I39" s="374"/>
      <c r="J39" s="374"/>
      <c r="K39" s="374"/>
      <c r="L39" s="416"/>
      <c r="M39" s="127"/>
      <c r="N39" s="234"/>
      <c r="O39" s="374" t="s">
        <v>384</v>
      </c>
      <c r="P39" s="374"/>
      <c r="Q39" s="374"/>
      <c r="R39" s="374"/>
      <c r="S39" s="374"/>
      <c r="T39" s="374"/>
      <c r="U39" s="374"/>
      <c r="V39" s="374"/>
      <c r="W39" s="374"/>
      <c r="X39" s="374"/>
      <c r="Y39" s="416"/>
    </row>
    <row r="40" spans="1:27" s="75" customFormat="1" ht="120" customHeight="1" x14ac:dyDescent="0.5">
      <c r="A40" s="235"/>
      <c r="B40" s="417" t="s">
        <v>24</v>
      </c>
      <c r="C40" s="418"/>
      <c r="D40" s="418"/>
      <c r="E40" s="418"/>
      <c r="F40" s="418"/>
      <c r="G40" s="418"/>
      <c r="H40" s="418"/>
      <c r="I40" s="418"/>
      <c r="J40" s="418"/>
      <c r="K40" s="418"/>
      <c r="L40" s="419"/>
      <c r="M40" s="127"/>
      <c r="N40" s="235"/>
      <c r="O40" s="417" t="s">
        <v>24</v>
      </c>
      <c r="P40" s="418"/>
      <c r="Q40" s="418"/>
      <c r="R40" s="418"/>
      <c r="S40" s="418"/>
      <c r="T40" s="418"/>
      <c r="U40" s="418"/>
      <c r="V40" s="418"/>
      <c r="W40" s="418"/>
      <c r="X40" s="418"/>
      <c r="Y40" s="419"/>
      <c r="Z40" s="143"/>
      <c r="AA40" s="142"/>
    </row>
    <row r="41" spans="1:27" ht="30" customHeight="1" x14ac:dyDescent="0.5">
      <c r="A41" s="236"/>
      <c r="B41" s="374" t="s">
        <v>518</v>
      </c>
      <c r="C41" s="374"/>
      <c r="D41" s="374"/>
      <c r="E41" s="374"/>
      <c r="F41" s="374"/>
      <c r="G41" s="374"/>
      <c r="H41" s="374"/>
      <c r="I41" s="374"/>
      <c r="J41" s="374"/>
      <c r="K41" s="388" t="s">
        <v>1</v>
      </c>
      <c r="L41" s="415"/>
      <c r="M41" s="127"/>
      <c r="N41" s="236"/>
      <c r="O41" s="374" t="s">
        <v>518</v>
      </c>
      <c r="P41" s="374"/>
      <c r="Q41" s="374"/>
      <c r="R41" s="374"/>
      <c r="S41" s="374"/>
      <c r="T41" s="374"/>
      <c r="U41" s="374"/>
      <c r="V41" s="374"/>
      <c r="W41" s="374"/>
      <c r="X41" s="388" t="s">
        <v>1</v>
      </c>
      <c r="Y41" s="415"/>
    </row>
    <row r="42" spans="1:27" ht="30" customHeight="1" x14ac:dyDescent="0.5">
      <c r="A42" s="236"/>
      <c r="B42" s="374" t="s">
        <v>352</v>
      </c>
      <c r="C42" s="374"/>
      <c r="D42" s="374"/>
      <c r="E42" s="374"/>
      <c r="F42" s="374"/>
      <c r="G42" s="374"/>
      <c r="H42" s="374"/>
      <c r="I42" s="374"/>
      <c r="J42" s="375"/>
      <c r="K42" s="388" t="s">
        <v>1</v>
      </c>
      <c r="L42" s="415"/>
      <c r="M42" s="127"/>
      <c r="N42" s="236"/>
      <c r="O42" s="374" t="s">
        <v>352</v>
      </c>
      <c r="P42" s="374"/>
      <c r="Q42" s="374"/>
      <c r="R42" s="374"/>
      <c r="S42" s="374"/>
      <c r="T42" s="374"/>
      <c r="U42" s="374"/>
      <c r="V42" s="374"/>
      <c r="W42" s="375"/>
      <c r="X42" s="388" t="s">
        <v>1</v>
      </c>
      <c r="Y42" s="415"/>
    </row>
    <row r="43" spans="1:27" ht="20" customHeight="1" x14ac:dyDescent="0.5">
      <c r="A43" s="236"/>
      <c r="B43" s="374" t="s">
        <v>353</v>
      </c>
      <c r="C43" s="374"/>
      <c r="D43" s="374"/>
      <c r="E43" s="374"/>
      <c r="F43" s="374"/>
      <c r="G43" s="374"/>
      <c r="H43" s="374"/>
      <c r="I43" s="374"/>
      <c r="J43" s="374"/>
      <c r="K43" s="374"/>
      <c r="L43" s="416"/>
      <c r="M43" s="127"/>
      <c r="N43" s="236"/>
      <c r="O43" s="374" t="s">
        <v>353</v>
      </c>
      <c r="P43" s="374"/>
      <c r="Q43" s="374"/>
      <c r="R43" s="374"/>
      <c r="S43" s="374"/>
      <c r="T43" s="374"/>
      <c r="U43" s="374"/>
      <c r="V43" s="374"/>
      <c r="W43" s="374"/>
      <c r="X43" s="374"/>
      <c r="Y43" s="416"/>
    </row>
    <row r="44" spans="1:27" s="75" customFormat="1" ht="120" customHeight="1" thickBot="1" x14ac:dyDescent="0.55000000000000004">
      <c r="A44" s="237"/>
      <c r="B44" s="407" t="s">
        <v>24</v>
      </c>
      <c r="C44" s="408"/>
      <c r="D44" s="408"/>
      <c r="E44" s="408"/>
      <c r="F44" s="408"/>
      <c r="G44" s="408"/>
      <c r="H44" s="408"/>
      <c r="I44" s="408"/>
      <c r="J44" s="408"/>
      <c r="K44" s="408"/>
      <c r="L44" s="409"/>
      <c r="M44" s="127"/>
      <c r="N44" s="237"/>
      <c r="O44" s="407" t="s">
        <v>24</v>
      </c>
      <c r="P44" s="408"/>
      <c r="Q44" s="408"/>
      <c r="R44" s="408"/>
      <c r="S44" s="408"/>
      <c r="T44" s="408"/>
      <c r="U44" s="408"/>
      <c r="V44" s="408"/>
      <c r="W44" s="408"/>
      <c r="X44" s="408"/>
      <c r="Y44" s="409"/>
      <c r="Z44" s="143"/>
      <c r="AA44" s="142"/>
    </row>
    <row r="45" spans="1:27" ht="15" customHeight="1" thickBot="1" x14ac:dyDescent="0.55000000000000004"/>
    <row r="46" spans="1:27" ht="30" customHeight="1" x14ac:dyDescent="0.5">
      <c r="A46" s="420" t="s">
        <v>102</v>
      </c>
      <c r="B46" s="421"/>
      <c r="C46" s="421"/>
      <c r="D46" s="421"/>
      <c r="E46" s="421"/>
      <c r="F46" s="421"/>
      <c r="G46" s="421"/>
      <c r="H46" s="421"/>
      <c r="I46" s="421"/>
      <c r="J46" s="421"/>
      <c r="K46" s="421"/>
      <c r="L46" s="422"/>
      <c r="N46" s="420" t="s">
        <v>102</v>
      </c>
      <c r="O46" s="421"/>
      <c r="P46" s="421"/>
      <c r="Q46" s="421"/>
      <c r="R46" s="421"/>
      <c r="S46" s="421"/>
      <c r="T46" s="421"/>
      <c r="U46" s="421"/>
      <c r="V46" s="421"/>
      <c r="W46" s="421"/>
      <c r="X46" s="421"/>
      <c r="Y46" s="422"/>
    </row>
    <row r="47" spans="1:27" ht="40.049999999999997" customHeight="1" x14ac:dyDescent="0.5">
      <c r="A47" s="423" t="s">
        <v>150</v>
      </c>
      <c r="B47" s="424"/>
      <c r="C47" s="424"/>
      <c r="D47" s="424"/>
      <c r="E47" s="424"/>
      <c r="F47" s="424"/>
      <c r="G47" s="424"/>
      <c r="H47" s="424"/>
      <c r="I47" s="424"/>
      <c r="J47" s="424"/>
      <c r="K47" s="424"/>
      <c r="L47" s="425"/>
      <c r="N47" s="423" t="s">
        <v>130</v>
      </c>
      <c r="O47" s="424"/>
      <c r="P47" s="424"/>
      <c r="Q47" s="424"/>
      <c r="R47" s="424"/>
      <c r="S47" s="424"/>
      <c r="T47" s="424"/>
      <c r="U47" s="424"/>
      <c r="V47" s="424"/>
      <c r="W47" s="424"/>
      <c r="X47" s="424"/>
      <c r="Y47" s="425"/>
    </row>
    <row r="48" spans="1:27" ht="15" customHeight="1" x14ac:dyDescent="0.5">
      <c r="A48" s="221"/>
      <c r="B48" s="8"/>
      <c r="C48" s="8"/>
      <c r="D48" s="8"/>
      <c r="E48" s="8"/>
      <c r="F48" s="8"/>
      <c r="G48" s="8"/>
      <c r="H48" s="8"/>
      <c r="I48" s="8"/>
      <c r="J48" s="8"/>
      <c r="K48" s="8"/>
      <c r="L48" s="219"/>
      <c r="N48" s="221"/>
      <c r="O48" s="8"/>
      <c r="P48" s="8"/>
      <c r="Q48" s="8"/>
      <c r="R48" s="8"/>
      <c r="S48" s="8"/>
      <c r="T48" s="8"/>
      <c r="U48" s="8"/>
      <c r="V48" s="8"/>
      <c r="W48" s="8"/>
      <c r="X48" s="8"/>
      <c r="Y48" s="219"/>
    </row>
    <row r="49" spans="1:27" ht="45" customHeight="1" x14ac:dyDescent="0.5">
      <c r="A49" s="426"/>
      <c r="B49" s="427"/>
      <c r="C49" s="74" t="s">
        <v>152</v>
      </c>
      <c r="D49" s="74" t="s">
        <v>153</v>
      </c>
      <c r="E49" s="74" t="s">
        <v>154</v>
      </c>
      <c r="F49" s="74" t="s">
        <v>155</v>
      </c>
      <c r="G49" s="74" t="s">
        <v>156</v>
      </c>
      <c r="H49" s="74" t="s">
        <v>157</v>
      </c>
      <c r="I49" s="74" t="s">
        <v>158</v>
      </c>
      <c r="J49" s="74" t="s">
        <v>159</v>
      </c>
      <c r="K49" s="74" t="s">
        <v>160</v>
      </c>
      <c r="L49" s="222" t="s">
        <v>36</v>
      </c>
      <c r="N49" s="426"/>
      <c r="O49" s="427"/>
      <c r="P49" s="44" t="s">
        <v>27</v>
      </c>
      <c r="Q49" s="44" t="s">
        <v>28</v>
      </c>
      <c r="R49" s="44" t="s">
        <v>29</v>
      </c>
      <c r="S49" s="44" t="s">
        <v>30</v>
      </c>
      <c r="T49" s="44" t="s">
        <v>31</v>
      </c>
      <c r="U49" s="44" t="s">
        <v>32</v>
      </c>
      <c r="V49" s="44" t="s">
        <v>33</v>
      </c>
      <c r="W49" s="44" t="s">
        <v>34</v>
      </c>
      <c r="X49" s="44" t="s">
        <v>35</v>
      </c>
      <c r="Y49" s="222" t="s">
        <v>36</v>
      </c>
    </row>
    <row r="50" spans="1:27" ht="105" customHeight="1" x14ac:dyDescent="0.5">
      <c r="A50" s="428" t="s">
        <v>163</v>
      </c>
      <c r="B50" s="429"/>
      <c r="C50" s="259"/>
      <c r="D50" s="259"/>
      <c r="E50" s="259"/>
      <c r="F50" s="259"/>
      <c r="G50" s="260"/>
      <c r="H50" s="260"/>
      <c r="I50" s="260"/>
      <c r="J50" s="260"/>
      <c r="K50" s="260"/>
      <c r="L50" s="261"/>
      <c r="N50" s="428" t="s">
        <v>145</v>
      </c>
      <c r="O50" s="429"/>
      <c r="P50" s="259"/>
      <c r="Q50" s="259"/>
      <c r="R50" s="259"/>
      <c r="S50" s="259"/>
      <c r="T50" s="260"/>
      <c r="U50" s="260"/>
      <c r="V50" s="260"/>
      <c r="W50" s="260"/>
      <c r="X50" s="260"/>
      <c r="Y50" s="261"/>
    </row>
    <row r="51" spans="1:27" ht="270" customHeight="1" x14ac:dyDescent="0.5">
      <c r="A51" s="156"/>
      <c r="B51" s="157"/>
      <c r="C51" s="157"/>
      <c r="D51" s="157"/>
      <c r="E51" s="157"/>
      <c r="F51" s="157"/>
      <c r="G51" s="157"/>
      <c r="H51" s="157"/>
      <c r="I51" s="157"/>
      <c r="J51" s="157"/>
      <c r="K51" s="157"/>
      <c r="L51" s="158"/>
      <c r="N51" s="156"/>
      <c r="O51" s="157"/>
      <c r="P51" s="157"/>
      <c r="Q51" s="157"/>
      <c r="R51" s="157"/>
      <c r="S51" s="157"/>
      <c r="T51" s="157"/>
      <c r="U51" s="157"/>
      <c r="V51" s="157"/>
      <c r="W51" s="157"/>
      <c r="X51" s="157"/>
      <c r="Y51" s="158"/>
    </row>
    <row r="52" spans="1:27" ht="20" customHeight="1" x14ac:dyDescent="0.5">
      <c r="A52" s="410" t="s">
        <v>391</v>
      </c>
      <c r="B52" s="411"/>
      <c r="C52" s="411"/>
      <c r="D52" s="411"/>
      <c r="E52" s="411"/>
      <c r="F52" s="411"/>
      <c r="G52" s="411"/>
      <c r="H52" s="411"/>
      <c r="I52" s="411"/>
      <c r="J52" s="411"/>
      <c r="K52" s="411"/>
      <c r="L52" s="412"/>
      <c r="M52" s="127"/>
      <c r="N52" s="410" t="s">
        <v>392</v>
      </c>
      <c r="O52" s="411"/>
      <c r="P52" s="411"/>
      <c r="Q52" s="411"/>
      <c r="R52" s="411"/>
      <c r="S52" s="411"/>
      <c r="T52" s="411"/>
      <c r="U52" s="411"/>
      <c r="V52" s="411"/>
      <c r="W52" s="411"/>
      <c r="X52" s="411"/>
      <c r="Y52" s="412"/>
      <c r="Z52" s="144"/>
    </row>
    <row r="53" spans="1:27" ht="60" customHeight="1" x14ac:dyDescent="0.5">
      <c r="A53" s="234"/>
      <c r="B53" s="374" t="s">
        <v>384</v>
      </c>
      <c r="C53" s="374"/>
      <c r="D53" s="374"/>
      <c r="E53" s="374"/>
      <c r="F53" s="374"/>
      <c r="G53" s="374"/>
      <c r="H53" s="374"/>
      <c r="I53" s="374"/>
      <c r="J53" s="374"/>
      <c r="K53" s="374"/>
      <c r="L53" s="416"/>
      <c r="M53" s="127"/>
      <c r="N53" s="234"/>
      <c r="O53" s="374" t="s">
        <v>384</v>
      </c>
      <c r="P53" s="374"/>
      <c r="Q53" s="374"/>
      <c r="R53" s="374"/>
      <c r="S53" s="374"/>
      <c r="T53" s="374"/>
      <c r="U53" s="374"/>
      <c r="V53" s="374"/>
      <c r="W53" s="374"/>
      <c r="X53" s="374"/>
      <c r="Y53" s="416"/>
    </row>
    <row r="54" spans="1:27" s="75" customFormat="1" ht="120" customHeight="1" x14ac:dyDescent="0.5">
      <c r="A54" s="235"/>
      <c r="B54" s="417" t="s">
        <v>24</v>
      </c>
      <c r="C54" s="418"/>
      <c r="D54" s="418"/>
      <c r="E54" s="418"/>
      <c r="F54" s="418"/>
      <c r="G54" s="418"/>
      <c r="H54" s="418"/>
      <c r="I54" s="418"/>
      <c r="J54" s="418"/>
      <c r="K54" s="418"/>
      <c r="L54" s="419"/>
      <c r="M54" s="127"/>
      <c r="N54" s="235"/>
      <c r="O54" s="417" t="s">
        <v>24</v>
      </c>
      <c r="P54" s="418"/>
      <c r="Q54" s="418"/>
      <c r="R54" s="418"/>
      <c r="S54" s="418"/>
      <c r="T54" s="418"/>
      <c r="U54" s="418"/>
      <c r="V54" s="418"/>
      <c r="W54" s="418"/>
      <c r="X54" s="418"/>
      <c r="Y54" s="419"/>
      <c r="Z54" s="143"/>
      <c r="AA54" s="142"/>
    </row>
    <row r="55" spans="1:27" ht="30" customHeight="1" x14ac:dyDescent="0.5">
      <c r="A55" s="236"/>
      <c r="B55" s="374" t="s">
        <v>518</v>
      </c>
      <c r="C55" s="374"/>
      <c r="D55" s="374"/>
      <c r="E55" s="374"/>
      <c r="F55" s="374"/>
      <c r="G55" s="374"/>
      <c r="H55" s="374"/>
      <c r="I55" s="374"/>
      <c r="J55" s="374"/>
      <c r="K55" s="388" t="s">
        <v>1</v>
      </c>
      <c r="L55" s="415"/>
      <c r="M55" s="127"/>
      <c r="N55" s="236"/>
      <c r="O55" s="374" t="s">
        <v>518</v>
      </c>
      <c r="P55" s="374"/>
      <c r="Q55" s="374"/>
      <c r="R55" s="374"/>
      <c r="S55" s="374"/>
      <c r="T55" s="374"/>
      <c r="U55" s="374"/>
      <c r="V55" s="374"/>
      <c r="W55" s="374"/>
      <c r="X55" s="388" t="s">
        <v>1</v>
      </c>
      <c r="Y55" s="415"/>
    </row>
    <row r="56" spans="1:27" ht="30" customHeight="1" x14ac:dyDescent="0.5">
      <c r="A56" s="236"/>
      <c r="B56" s="374" t="s">
        <v>352</v>
      </c>
      <c r="C56" s="374"/>
      <c r="D56" s="374"/>
      <c r="E56" s="374"/>
      <c r="F56" s="374"/>
      <c r="G56" s="374"/>
      <c r="H56" s="374"/>
      <c r="I56" s="374"/>
      <c r="J56" s="374"/>
      <c r="K56" s="388" t="s">
        <v>1</v>
      </c>
      <c r="L56" s="415"/>
      <c r="M56" s="127"/>
      <c r="N56" s="236"/>
      <c r="O56" s="374" t="s">
        <v>352</v>
      </c>
      <c r="P56" s="374"/>
      <c r="Q56" s="374"/>
      <c r="R56" s="374"/>
      <c r="S56" s="374"/>
      <c r="T56" s="374"/>
      <c r="U56" s="374"/>
      <c r="V56" s="374"/>
      <c r="W56" s="374"/>
      <c r="X56" s="388" t="s">
        <v>1</v>
      </c>
      <c r="Y56" s="415"/>
    </row>
    <row r="57" spans="1:27" ht="20" customHeight="1" x14ac:dyDescent="0.5">
      <c r="A57" s="236"/>
      <c r="B57" s="374" t="s">
        <v>353</v>
      </c>
      <c r="C57" s="374"/>
      <c r="D57" s="374"/>
      <c r="E57" s="374"/>
      <c r="F57" s="374"/>
      <c r="G57" s="374"/>
      <c r="H57" s="374"/>
      <c r="I57" s="374"/>
      <c r="J57" s="374"/>
      <c r="K57" s="374"/>
      <c r="L57" s="416"/>
      <c r="M57" s="127"/>
      <c r="N57" s="236"/>
      <c r="O57" s="374" t="s">
        <v>353</v>
      </c>
      <c r="P57" s="374"/>
      <c r="Q57" s="374"/>
      <c r="R57" s="374"/>
      <c r="S57" s="374"/>
      <c r="T57" s="374"/>
      <c r="U57" s="374"/>
      <c r="V57" s="374"/>
      <c r="W57" s="374"/>
      <c r="X57" s="374"/>
      <c r="Y57" s="416"/>
    </row>
    <row r="58" spans="1:27" s="75" customFormat="1" ht="120" customHeight="1" thickBot="1" x14ac:dyDescent="0.55000000000000004">
      <c r="A58" s="237"/>
      <c r="B58" s="407" t="s">
        <v>24</v>
      </c>
      <c r="C58" s="408"/>
      <c r="D58" s="408"/>
      <c r="E58" s="408"/>
      <c r="F58" s="408"/>
      <c r="G58" s="408"/>
      <c r="H58" s="408"/>
      <c r="I58" s="408"/>
      <c r="J58" s="408"/>
      <c r="K58" s="408"/>
      <c r="L58" s="409"/>
      <c r="M58" s="127"/>
      <c r="N58" s="237"/>
      <c r="O58" s="407" t="s">
        <v>24</v>
      </c>
      <c r="P58" s="408"/>
      <c r="Q58" s="408"/>
      <c r="R58" s="408"/>
      <c r="S58" s="408"/>
      <c r="T58" s="408"/>
      <c r="U58" s="408"/>
      <c r="V58" s="408"/>
      <c r="W58" s="408"/>
      <c r="X58" s="408"/>
      <c r="Y58" s="409"/>
      <c r="Z58" s="143"/>
      <c r="AA58" s="142"/>
    </row>
    <row r="59" spans="1:27" ht="15" customHeight="1" thickBot="1" x14ac:dyDescent="0.55000000000000004"/>
    <row r="60" spans="1:27" ht="30" customHeight="1" x14ac:dyDescent="0.5">
      <c r="A60" s="430" t="s">
        <v>101</v>
      </c>
      <c r="B60" s="431"/>
      <c r="C60" s="431"/>
      <c r="D60" s="431"/>
      <c r="E60" s="431"/>
      <c r="F60" s="431"/>
      <c r="G60" s="431"/>
      <c r="H60" s="431"/>
      <c r="I60" s="431"/>
      <c r="J60" s="431"/>
      <c r="K60" s="431"/>
      <c r="L60" s="432"/>
      <c r="N60" s="430" t="s">
        <v>101</v>
      </c>
      <c r="O60" s="431"/>
      <c r="P60" s="431"/>
      <c r="Q60" s="431"/>
      <c r="R60" s="431"/>
      <c r="S60" s="431"/>
      <c r="T60" s="431"/>
      <c r="U60" s="431"/>
      <c r="V60" s="431"/>
      <c r="W60" s="431"/>
      <c r="X60" s="431"/>
      <c r="Y60" s="432"/>
    </row>
    <row r="61" spans="1:27" ht="80" customHeight="1" x14ac:dyDescent="0.5">
      <c r="A61" s="433" t="s">
        <v>429</v>
      </c>
      <c r="B61" s="434"/>
      <c r="C61" s="434"/>
      <c r="D61" s="434"/>
      <c r="E61" s="434"/>
      <c r="F61" s="434"/>
      <c r="G61" s="434"/>
      <c r="H61" s="434"/>
      <c r="I61" s="434"/>
      <c r="J61" s="434"/>
      <c r="K61" s="434"/>
      <c r="L61" s="435"/>
      <c r="N61" s="433" t="s">
        <v>426</v>
      </c>
      <c r="O61" s="434"/>
      <c r="P61" s="434"/>
      <c r="Q61" s="434"/>
      <c r="R61" s="434"/>
      <c r="S61" s="434"/>
      <c r="T61" s="434"/>
      <c r="U61" s="434"/>
      <c r="V61" s="434"/>
      <c r="W61" s="434"/>
      <c r="X61" s="434"/>
      <c r="Y61" s="435"/>
    </row>
    <row r="62" spans="1:27" ht="15" customHeight="1" x14ac:dyDescent="0.5">
      <c r="A62" s="156"/>
      <c r="B62" s="157"/>
      <c r="C62" s="157"/>
      <c r="D62" s="157"/>
      <c r="E62" s="157"/>
      <c r="F62" s="157"/>
      <c r="G62" s="157"/>
      <c r="H62" s="157"/>
      <c r="I62" s="157"/>
      <c r="J62" s="157"/>
      <c r="K62" s="157"/>
      <c r="L62" s="158"/>
      <c r="N62" s="156"/>
      <c r="O62" s="157"/>
      <c r="P62" s="157"/>
      <c r="Q62" s="157"/>
      <c r="R62" s="157"/>
      <c r="S62" s="157"/>
      <c r="T62" s="157"/>
      <c r="U62" s="157"/>
      <c r="V62" s="157"/>
      <c r="W62" s="157"/>
      <c r="X62" s="157"/>
      <c r="Y62" s="158"/>
    </row>
    <row r="63" spans="1:27" ht="45" customHeight="1" x14ac:dyDescent="0.5">
      <c r="A63" s="436"/>
      <c r="B63" s="437"/>
      <c r="C63" s="74" t="s">
        <v>152</v>
      </c>
      <c r="D63" s="74" t="s">
        <v>153</v>
      </c>
      <c r="E63" s="74" t="s">
        <v>154</v>
      </c>
      <c r="F63" s="74" t="s">
        <v>155</v>
      </c>
      <c r="G63" s="74" t="s">
        <v>156</v>
      </c>
      <c r="H63" s="74" t="s">
        <v>157</v>
      </c>
      <c r="I63" s="74" t="s">
        <v>158</v>
      </c>
      <c r="J63" s="74" t="s">
        <v>159</v>
      </c>
      <c r="K63" s="74" t="s">
        <v>160</v>
      </c>
      <c r="L63" s="166" t="s">
        <v>36</v>
      </c>
      <c r="N63" s="436"/>
      <c r="O63" s="437"/>
      <c r="P63" s="44" t="s">
        <v>27</v>
      </c>
      <c r="Q63" s="44" t="s">
        <v>28</v>
      </c>
      <c r="R63" s="44" t="s">
        <v>29</v>
      </c>
      <c r="S63" s="44" t="s">
        <v>30</v>
      </c>
      <c r="T63" s="44" t="s">
        <v>31</v>
      </c>
      <c r="U63" s="44" t="s">
        <v>32</v>
      </c>
      <c r="V63" s="44" t="s">
        <v>33</v>
      </c>
      <c r="W63" s="44" t="s">
        <v>34</v>
      </c>
      <c r="X63" s="44" t="s">
        <v>35</v>
      </c>
      <c r="Y63" s="166" t="s">
        <v>36</v>
      </c>
    </row>
    <row r="64" spans="1:27" ht="90" customHeight="1" x14ac:dyDescent="0.5">
      <c r="A64" s="438" t="s">
        <v>164</v>
      </c>
      <c r="B64" s="356"/>
      <c r="C64" s="259"/>
      <c r="D64" s="259"/>
      <c r="E64" s="259"/>
      <c r="F64" s="259"/>
      <c r="G64" s="260"/>
      <c r="H64" s="260"/>
      <c r="I64" s="260"/>
      <c r="J64" s="260"/>
      <c r="K64" s="260"/>
      <c r="L64" s="261"/>
      <c r="N64" s="438" t="s">
        <v>146</v>
      </c>
      <c r="O64" s="356"/>
      <c r="P64" s="259"/>
      <c r="Q64" s="259"/>
      <c r="R64" s="259"/>
      <c r="S64" s="259"/>
      <c r="T64" s="260"/>
      <c r="U64" s="260"/>
      <c r="V64" s="260"/>
      <c r="W64" s="260"/>
      <c r="X64" s="260"/>
      <c r="Y64" s="261"/>
    </row>
    <row r="65" spans="1:27" ht="270" customHeight="1" x14ac:dyDescent="0.5">
      <c r="A65" s="156"/>
      <c r="B65" s="157"/>
      <c r="C65" s="157"/>
      <c r="D65" s="157"/>
      <c r="E65" s="157"/>
      <c r="F65" s="157"/>
      <c r="G65" s="157"/>
      <c r="H65" s="157"/>
      <c r="I65" s="157"/>
      <c r="J65" s="157"/>
      <c r="K65" s="157"/>
      <c r="L65" s="158"/>
      <c r="N65" s="156"/>
      <c r="O65" s="157"/>
      <c r="P65" s="157"/>
      <c r="Q65" s="157"/>
      <c r="R65" s="157"/>
      <c r="S65" s="157"/>
      <c r="T65" s="157"/>
      <c r="U65" s="157"/>
      <c r="V65" s="157"/>
      <c r="W65" s="157"/>
      <c r="X65" s="157"/>
      <c r="Y65" s="158"/>
    </row>
    <row r="66" spans="1:27" ht="20" customHeight="1" x14ac:dyDescent="0.5">
      <c r="A66" s="410" t="s">
        <v>393</v>
      </c>
      <c r="B66" s="411"/>
      <c r="C66" s="411"/>
      <c r="D66" s="411"/>
      <c r="E66" s="411"/>
      <c r="F66" s="411"/>
      <c r="G66" s="411"/>
      <c r="H66" s="411"/>
      <c r="I66" s="411"/>
      <c r="J66" s="411"/>
      <c r="K66" s="411"/>
      <c r="L66" s="412"/>
      <c r="M66" s="127"/>
      <c r="N66" s="410" t="s">
        <v>394</v>
      </c>
      <c r="O66" s="411"/>
      <c r="P66" s="411"/>
      <c r="Q66" s="411"/>
      <c r="R66" s="411"/>
      <c r="S66" s="411"/>
      <c r="T66" s="411"/>
      <c r="U66" s="411"/>
      <c r="V66" s="411"/>
      <c r="W66" s="411"/>
      <c r="X66" s="411"/>
      <c r="Y66" s="412"/>
      <c r="Z66" s="144"/>
    </row>
    <row r="67" spans="1:27" ht="30" customHeight="1" x14ac:dyDescent="0.5">
      <c r="A67" s="234"/>
      <c r="B67" s="361" t="s">
        <v>519</v>
      </c>
      <c r="C67" s="361"/>
      <c r="D67" s="361"/>
      <c r="E67" s="361"/>
      <c r="F67" s="361"/>
      <c r="G67" s="361"/>
      <c r="H67" s="361"/>
      <c r="I67" s="361"/>
      <c r="J67" s="362"/>
      <c r="K67" s="388" t="s">
        <v>1</v>
      </c>
      <c r="L67" s="415"/>
      <c r="N67" s="234"/>
      <c r="O67" s="361" t="s">
        <v>519</v>
      </c>
      <c r="P67" s="361"/>
      <c r="Q67" s="361"/>
      <c r="R67" s="361"/>
      <c r="S67" s="361"/>
      <c r="T67" s="361"/>
      <c r="U67" s="361"/>
      <c r="V67" s="361"/>
      <c r="W67" s="362"/>
      <c r="X67" s="388" t="s">
        <v>1</v>
      </c>
      <c r="Y67" s="415"/>
    </row>
    <row r="68" spans="1:27" ht="45" customHeight="1" x14ac:dyDescent="0.5">
      <c r="A68" s="234"/>
      <c r="B68" s="413" t="s">
        <v>395</v>
      </c>
      <c r="C68" s="413"/>
      <c r="D68" s="413"/>
      <c r="E68" s="413"/>
      <c r="F68" s="413"/>
      <c r="G68" s="413"/>
      <c r="H68" s="413"/>
      <c r="I68" s="413"/>
      <c r="J68" s="413"/>
      <c r="K68" s="413"/>
      <c r="L68" s="414"/>
      <c r="N68" s="234"/>
      <c r="O68" s="413" t="s">
        <v>395</v>
      </c>
      <c r="P68" s="413"/>
      <c r="Q68" s="413"/>
      <c r="R68" s="413"/>
      <c r="S68" s="413"/>
      <c r="T68" s="413"/>
      <c r="U68" s="413"/>
      <c r="V68" s="413"/>
      <c r="W68" s="413"/>
      <c r="X68" s="413"/>
      <c r="Y68" s="414"/>
    </row>
    <row r="69" spans="1:27" ht="60" customHeight="1" x14ac:dyDescent="0.5">
      <c r="A69" s="234"/>
      <c r="B69" s="374" t="s">
        <v>396</v>
      </c>
      <c r="C69" s="374"/>
      <c r="D69" s="374"/>
      <c r="E69" s="374"/>
      <c r="F69" s="374"/>
      <c r="G69" s="374"/>
      <c r="H69" s="374"/>
      <c r="I69" s="374"/>
      <c r="J69" s="374"/>
      <c r="K69" s="374"/>
      <c r="L69" s="416"/>
      <c r="M69" s="127"/>
      <c r="N69" s="234"/>
      <c r="O69" s="374" t="s">
        <v>396</v>
      </c>
      <c r="P69" s="374"/>
      <c r="Q69" s="374"/>
      <c r="R69" s="374"/>
      <c r="S69" s="374"/>
      <c r="T69" s="374"/>
      <c r="U69" s="374"/>
      <c r="V69" s="374"/>
      <c r="W69" s="374"/>
      <c r="X69" s="374"/>
      <c r="Y69" s="416"/>
    </row>
    <row r="70" spans="1:27" s="75" customFormat="1" ht="120" customHeight="1" x14ac:dyDescent="0.5">
      <c r="A70" s="235"/>
      <c r="B70" s="417" t="s">
        <v>24</v>
      </c>
      <c r="C70" s="418"/>
      <c r="D70" s="418"/>
      <c r="E70" s="418"/>
      <c r="F70" s="418"/>
      <c r="G70" s="418"/>
      <c r="H70" s="418"/>
      <c r="I70" s="418"/>
      <c r="J70" s="418"/>
      <c r="K70" s="418"/>
      <c r="L70" s="419"/>
      <c r="M70" s="127"/>
      <c r="N70" s="235"/>
      <c r="O70" s="417" t="s">
        <v>24</v>
      </c>
      <c r="P70" s="418"/>
      <c r="Q70" s="418"/>
      <c r="R70" s="418"/>
      <c r="S70" s="418"/>
      <c r="T70" s="418"/>
      <c r="U70" s="418"/>
      <c r="V70" s="418"/>
      <c r="W70" s="418"/>
      <c r="X70" s="418"/>
      <c r="Y70" s="419"/>
      <c r="Z70" s="143"/>
      <c r="AA70" s="142"/>
    </row>
    <row r="71" spans="1:27" ht="30" customHeight="1" x14ac:dyDescent="0.5">
      <c r="A71" s="236"/>
      <c r="B71" s="374" t="s">
        <v>517</v>
      </c>
      <c r="C71" s="374"/>
      <c r="D71" s="374"/>
      <c r="E71" s="374"/>
      <c r="F71" s="374"/>
      <c r="G71" s="374"/>
      <c r="H71" s="374"/>
      <c r="I71" s="374"/>
      <c r="J71" s="374"/>
      <c r="K71" s="388" t="s">
        <v>1</v>
      </c>
      <c r="L71" s="415"/>
      <c r="M71" s="127"/>
      <c r="N71" s="236"/>
      <c r="O71" s="374" t="s">
        <v>517</v>
      </c>
      <c r="P71" s="374"/>
      <c r="Q71" s="374"/>
      <c r="R71" s="374"/>
      <c r="S71" s="374"/>
      <c r="T71" s="374"/>
      <c r="U71" s="374"/>
      <c r="V71" s="374"/>
      <c r="W71" s="374"/>
      <c r="X71" s="388" t="s">
        <v>1</v>
      </c>
      <c r="Y71" s="415"/>
    </row>
    <row r="72" spans="1:27" ht="30" customHeight="1" x14ac:dyDescent="0.5">
      <c r="A72" s="236"/>
      <c r="B72" s="374" t="s">
        <v>397</v>
      </c>
      <c r="C72" s="374"/>
      <c r="D72" s="374"/>
      <c r="E72" s="374"/>
      <c r="F72" s="374"/>
      <c r="G72" s="374"/>
      <c r="H72" s="374"/>
      <c r="I72" s="374"/>
      <c r="J72" s="374"/>
      <c r="K72" s="388" t="s">
        <v>1</v>
      </c>
      <c r="L72" s="415"/>
      <c r="M72" s="127"/>
      <c r="N72" s="236"/>
      <c r="O72" s="374" t="s">
        <v>397</v>
      </c>
      <c r="P72" s="374"/>
      <c r="Q72" s="374"/>
      <c r="R72" s="374"/>
      <c r="S72" s="374"/>
      <c r="T72" s="374"/>
      <c r="U72" s="374"/>
      <c r="V72" s="374"/>
      <c r="W72" s="374"/>
      <c r="X72" s="388" t="s">
        <v>1</v>
      </c>
      <c r="Y72" s="415"/>
    </row>
    <row r="73" spans="1:27" ht="20" customHeight="1" x14ac:dyDescent="0.5">
      <c r="A73" s="236"/>
      <c r="B73" s="374" t="s">
        <v>398</v>
      </c>
      <c r="C73" s="374"/>
      <c r="D73" s="374"/>
      <c r="E73" s="374"/>
      <c r="F73" s="374"/>
      <c r="G73" s="374"/>
      <c r="H73" s="374"/>
      <c r="I73" s="374"/>
      <c r="J73" s="374"/>
      <c r="K73" s="374"/>
      <c r="L73" s="416"/>
      <c r="M73" s="127"/>
      <c r="N73" s="236"/>
      <c r="O73" s="374" t="s">
        <v>398</v>
      </c>
      <c r="P73" s="374"/>
      <c r="Q73" s="374"/>
      <c r="R73" s="374"/>
      <c r="S73" s="374"/>
      <c r="T73" s="374"/>
      <c r="U73" s="374"/>
      <c r="V73" s="374"/>
      <c r="W73" s="374"/>
      <c r="X73" s="374"/>
      <c r="Y73" s="416"/>
    </row>
    <row r="74" spans="1:27" s="75" customFormat="1" ht="118.5" customHeight="1" thickBot="1" x14ac:dyDescent="0.55000000000000004">
      <c r="A74" s="237"/>
      <c r="B74" s="407" t="s">
        <v>24</v>
      </c>
      <c r="C74" s="408"/>
      <c r="D74" s="408"/>
      <c r="E74" s="408"/>
      <c r="F74" s="408"/>
      <c r="G74" s="408"/>
      <c r="H74" s="408"/>
      <c r="I74" s="408"/>
      <c r="J74" s="408"/>
      <c r="K74" s="408"/>
      <c r="L74" s="409"/>
      <c r="M74" s="127"/>
      <c r="N74" s="237"/>
      <c r="O74" s="407" t="s">
        <v>24</v>
      </c>
      <c r="P74" s="408"/>
      <c r="Q74" s="408"/>
      <c r="R74" s="408"/>
      <c r="S74" s="408"/>
      <c r="T74" s="408"/>
      <c r="U74" s="408"/>
      <c r="V74" s="408"/>
      <c r="W74" s="408"/>
      <c r="X74" s="408"/>
      <c r="Y74" s="409"/>
      <c r="Z74" s="143"/>
      <c r="AA74" s="142"/>
    </row>
    <row r="75" spans="1:27" ht="30" customHeight="1" x14ac:dyDescent="0.5">
      <c r="A75" s="347" t="s">
        <v>225</v>
      </c>
      <c r="B75" s="439"/>
      <c r="C75" s="439"/>
      <c r="D75" s="439"/>
      <c r="E75" s="439"/>
      <c r="F75" s="439"/>
      <c r="G75" s="439"/>
      <c r="H75" s="439"/>
      <c r="I75" s="439"/>
      <c r="J75" s="439"/>
      <c r="K75" s="439"/>
      <c r="L75" s="440"/>
      <c r="M75" s="127"/>
      <c r="N75" s="441" t="s">
        <v>225</v>
      </c>
      <c r="O75" s="442"/>
      <c r="P75" s="442"/>
      <c r="Q75" s="442"/>
      <c r="R75" s="442"/>
      <c r="S75" s="442"/>
      <c r="T75" s="442"/>
      <c r="U75" s="442"/>
      <c r="V75" s="442"/>
      <c r="W75" s="442"/>
      <c r="X75" s="442"/>
      <c r="Y75" s="443"/>
    </row>
  </sheetData>
  <sheetProtection algorithmName="SHA-256" hashValue="Fmf3VmQhGkhX6vCD1hkG0F242VV3eR2ppCL1dgXfpFc=" saltValue="x9BL9r9yDd0HtcpqAn9Wqg==" spinCount="100000" sheet="1" formatRows="0"/>
  <mergeCells count="144">
    <mergeCell ref="N19:Y19"/>
    <mergeCell ref="N21:O21"/>
    <mergeCell ref="N22:O22"/>
    <mergeCell ref="N32:Y32"/>
    <mergeCell ref="N33:Y33"/>
    <mergeCell ref="N35:O35"/>
    <mergeCell ref="N36:O36"/>
    <mergeCell ref="O39:Y39"/>
    <mergeCell ref="O40:Y40"/>
    <mergeCell ref="O27:W27"/>
    <mergeCell ref="X27:Y27"/>
    <mergeCell ref="O28:W28"/>
    <mergeCell ref="X28:Y28"/>
    <mergeCell ref="N24:Y24"/>
    <mergeCell ref="O25:Y25"/>
    <mergeCell ref="N1:Y1"/>
    <mergeCell ref="N2:Y2"/>
    <mergeCell ref="N3:Y3"/>
    <mergeCell ref="N4:Y4"/>
    <mergeCell ref="N5:Y5"/>
    <mergeCell ref="N7:O7"/>
    <mergeCell ref="N8:O8"/>
    <mergeCell ref="N10:Y10"/>
    <mergeCell ref="N18:Y18"/>
    <mergeCell ref="O15:Y15"/>
    <mergeCell ref="O16:Y16"/>
    <mergeCell ref="O11:Y11"/>
    <mergeCell ref="O12:Y12"/>
    <mergeCell ref="O14:W14"/>
    <mergeCell ref="X14:Y14"/>
    <mergeCell ref="A3:L3"/>
    <mergeCell ref="A4:L4"/>
    <mergeCell ref="K67:L67"/>
    <mergeCell ref="A46:L46"/>
    <mergeCell ref="A47:L47"/>
    <mergeCell ref="A61:L61"/>
    <mergeCell ref="A22:B22"/>
    <mergeCell ref="A21:B21"/>
    <mergeCell ref="A35:B35"/>
    <mergeCell ref="A36:B36"/>
    <mergeCell ref="A50:B50"/>
    <mergeCell ref="A49:B49"/>
    <mergeCell ref="B15:L15"/>
    <mergeCell ref="B16:L16"/>
    <mergeCell ref="B11:L11"/>
    <mergeCell ref="B12:L12"/>
    <mergeCell ref="K14:L14"/>
    <mergeCell ref="B14:J14"/>
    <mergeCell ref="B27:J27"/>
    <mergeCell ref="K27:L27"/>
    <mergeCell ref="B28:J28"/>
    <mergeCell ref="K28:L28"/>
    <mergeCell ref="A24:L24"/>
    <mergeCell ref="B25:L25"/>
    <mergeCell ref="A75:L75"/>
    <mergeCell ref="N75:Y75"/>
    <mergeCell ref="A1:L1"/>
    <mergeCell ref="A10:L10"/>
    <mergeCell ref="A2:L2"/>
    <mergeCell ref="A8:B8"/>
    <mergeCell ref="A7:B7"/>
    <mergeCell ref="A18:L18"/>
    <mergeCell ref="A19:L19"/>
    <mergeCell ref="A5:L5"/>
    <mergeCell ref="A63:B63"/>
    <mergeCell ref="A64:B64"/>
    <mergeCell ref="A32:L32"/>
    <mergeCell ref="A33:L33"/>
    <mergeCell ref="A60:L60"/>
    <mergeCell ref="B39:L39"/>
    <mergeCell ref="B40:L40"/>
    <mergeCell ref="B41:J41"/>
    <mergeCell ref="K41:L41"/>
    <mergeCell ref="B42:J42"/>
    <mergeCell ref="B13:J13"/>
    <mergeCell ref="K13:L13"/>
    <mergeCell ref="O13:W13"/>
    <mergeCell ref="X13:Y13"/>
    <mergeCell ref="B26:L26"/>
    <mergeCell ref="O26:Y26"/>
    <mergeCell ref="B53:L53"/>
    <mergeCell ref="O53:Y53"/>
    <mergeCell ref="B54:L54"/>
    <mergeCell ref="O54:Y54"/>
    <mergeCell ref="B55:J55"/>
    <mergeCell ref="K55:L55"/>
    <mergeCell ref="O55:W55"/>
    <mergeCell ref="X55:Y55"/>
    <mergeCell ref="B29:L29"/>
    <mergeCell ref="O29:Y29"/>
    <mergeCell ref="B30:L30"/>
    <mergeCell ref="O30:Y30"/>
    <mergeCell ref="A38:L38"/>
    <mergeCell ref="N38:Y38"/>
    <mergeCell ref="K42:L42"/>
    <mergeCell ref="B43:L43"/>
    <mergeCell ref="B44:L44"/>
    <mergeCell ref="A52:L52"/>
    <mergeCell ref="O41:W41"/>
    <mergeCell ref="X41:Y41"/>
    <mergeCell ref="O42:W42"/>
    <mergeCell ref="X42:Y42"/>
    <mergeCell ref="O43:Y43"/>
    <mergeCell ref="O44:Y44"/>
    <mergeCell ref="B58:L58"/>
    <mergeCell ref="O58:Y58"/>
    <mergeCell ref="B69:L69"/>
    <mergeCell ref="O69:Y69"/>
    <mergeCell ref="B56:J56"/>
    <mergeCell ref="K56:L56"/>
    <mergeCell ref="O56:W56"/>
    <mergeCell ref="X56:Y56"/>
    <mergeCell ref="B57:L57"/>
    <mergeCell ref="O57:Y57"/>
    <mergeCell ref="X67:Y67"/>
    <mergeCell ref="N46:Y46"/>
    <mergeCell ref="N47:Y47"/>
    <mergeCell ref="N49:O49"/>
    <mergeCell ref="N50:O50"/>
    <mergeCell ref="N52:Y52"/>
    <mergeCell ref="N60:Y60"/>
    <mergeCell ref="N61:Y61"/>
    <mergeCell ref="N63:O63"/>
    <mergeCell ref="N64:O64"/>
    <mergeCell ref="B74:L74"/>
    <mergeCell ref="O74:Y74"/>
    <mergeCell ref="A66:L66"/>
    <mergeCell ref="N66:Y66"/>
    <mergeCell ref="B67:J67"/>
    <mergeCell ref="B68:L68"/>
    <mergeCell ref="O67:W67"/>
    <mergeCell ref="O68:Y68"/>
    <mergeCell ref="B72:J72"/>
    <mergeCell ref="K72:L72"/>
    <mergeCell ref="O72:W72"/>
    <mergeCell ref="X72:Y72"/>
    <mergeCell ref="B73:L73"/>
    <mergeCell ref="O73:Y73"/>
    <mergeCell ref="B70:L70"/>
    <mergeCell ref="O70:Y70"/>
    <mergeCell ref="B71:J71"/>
    <mergeCell ref="K71:L71"/>
    <mergeCell ref="O71:W71"/>
    <mergeCell ref="X71:Y71"/>
  </mergeCells>
  <phoneticPr fontId="16" type="noConversion"/>
  <conditionalFormatting sqref="B68">
    <cfRule type="expression" dxfId="416" priority="160">
      <formula>$K$67="No"</formula>
    </cfRule>
  </conditionalFormatting>
  <conditionalFormatting sqref="O68">
    <cfRule type="expression" dxfId="415" priority="150">
      <formula>$X$67="No"</formula>
    </cfRule>
  </conditionalFormatting>
  <conditionalFormatting sqref="B14:L16">
    <cfRule type="expression" dxfId="414" priority="20">
      <formula>$K$13="Yes"</formula>
    </cfRule>
  </conditionalFormatting>
  <conditionalFormatting sqref="O14:Y16">
    <cfRule type="expression" dxfId="413" priority="19">
      <formula>$X$13="Yes"</formula>
    </cfRule>
  </conditionalFormatting>
  <conditionalFormatting sqref="B28:L30">
    <cfRule type="expression" dxfId="412" priority="18">
      <formula>$K$27="Yes"</formula>
    </cfRule>
  </conditionalFormatting>
  <conditionalFormatting sqref="O28:Y30">
    <cfRule type="expression" dxfId="411" priority="17">
      <formula>$X$27="Yes"</formula>
    </cfRule>
  </conditionalFormatting>
  <conditionalFormatting sqref="B42:L44">
    <cfRule type="expression" dxfId="410" priority="16">
      <formula>$K$41="Yes"</formula>
    </cfRule>
  </conditionalFormatting>
  <conditionalFormatting sqref="O43:Y44">
    <cfRule type="expression" dxfId="409" priority="5">
      <formula>$X$42="Yes"</formula>
    </cfRule>
  </conditionalFormatting>
  <conditionalFormatting sqref="B56:L58">
    <cfRule type="expression" dxfId="408" priority="14">
      <formula>$K$55="Yes"</formula>
    </cfRule>
  </conditionalFormatting>
  <conditionalFormatting sqref="O56:Y58">
    <cfRule type="expression" dxfId="407" priority="13">
      <formula>$X$55="Yes"</formula>
    </cfRule>
  </conditionalFormatting>
  <conditionalFormatting sqref="B72:L74">
    <cfRule type="expression" dxfId="406" priority="12">
      <formula>$K$71="Yes"</formula>
    </cfRule>
  </conditionalFormatting>
  <conditionalFormatting sqref="O72:Y74">
    <cfRule type="expression" dxfId="405" priority="11">
      <formula>$X$71="Yes"</formula>
    </cfRule>
  </conditionalFormatting>
  <conditionalFormatting sqref="B15:L16">
    <cfRule type="expression" dxfId="404" priority="10">
      <formula>$K$14="Yes"</formula>
    </cfRule>
  </conditionalFormatting>
  <conditionalFormatting sqref="O15:Y16">
    <cfRule type="expression" dxfId="403" priority="9">
      <formula>$X$14="Yes"</formula>
    </cfRule>
  </conditionalFormatting>
  <conditionalFormatting sqref="B29:L30">
    <cfRule type="expression" dxfId="402" priority="8">
      <formula>$K$28="Yes"</formula>
    </cfRule>
  </conditionalFormatting>
  <conditionalFormatting sqref="O29:Y30">
    <cfRule type="expression" dxfId="401" priority="7">
      <formula>$X$28="Yes"</formula>
    </cfRule>
  </conditionalFormatting>
  <conditionalFormatting sqref="B43:L44">
    <cfRule type="expression" dxfId="400" priority="6">
      <formula>$K$42="Yes"</formula>
    </cfRule>
  </conditionalFormatting>
  <conditionalFormatting sqref="B57:L58">
    <cfRule type="expression" dxfId="399" priority="4">
      <formula>$K$56="Yes"</formula>
    </cfRule>
  </conditionalFormatting>
  <conditionalFormatting sqref="O57:Y58">
    <cfRule type="expression" dxfId="398" priority="3">
      <formula>$X$56="Yes"</formula>
    </cfRule>
  </conditionalFormatting>
  <conditionalFormatting sqref="B73:L74">
    <cfRule type="expression" dxfId="397" priority="2">
      <formula>$K$72="Yes"</formula>
    </cfRule>
  </conditionalFormatting>
  <conditionalFormatting sqref="O73:Y74">
    <cfRule type="expression" dxfId="396" priority="1">
      <formula>$X$72="Yes"</formula>
    </cfRule>
  </conditionalFormatting>
  <conditionalFormatting sqref="O42:Y44">
    <cfRule type="expression" dxfId="395" priority="15">
      <formula>$X$41="Yes"</formula>
    </cfRule>
  </conditionalFormatting>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75" id="{6B9FDE0E-CE10-45C6-8F3B-F16C97F1A5C1}">
            <xm:f>'Worksheet - Section 3 Step 4'!$I$7=2</xm:f>
            <x14:dxf>
              <font>
                <color auto="1"/>
              </font>
              <fill>
                <patternFill patternType="none">
                  <bgColor auto="1"/>
                </patternFill>
              </fill>
            </x14:dxf>
          </x14:cfRule>
          <xm:sqref>F8</xm:sqref>
        </x14:conditionalFormatting>
        <x14:conditionalFormatting xmlns:xm="http://schemas.microsoft.com/office/excel/2006/main">
          <x14:cfRule type="expression" priority="144" id="{6A5938AD-D9FD-470B-AE18-81F7DF9DF046}">
            <xm:f>'Worksheet - Section 3 Step 4'!$I$8=2</xm:f>
            <x14:dxf>
              <font>
                <color auto="1"/>
              </font>
              <fill>
                <patternFill patternType="none">
                  <bgColor auto="1"/>
                </patternFill>
              </fill>
            </x14:dxf>
          </x14:cfRule>
          <xm:sqref>E8</xm:sqref>
        </x14:conditionalFormatting>
        <x14:conditionalFormatting xmlns:xm="http://schemas.microsoft.com/office/excel/2006/main">
          <x14:cfRule type="expression" priority="145" id="{5F836C8B-3349-4E46-B5B0-0EB54DD44901}">
            <xm:f>'Worksheet - Section 3 Step 4'!$I$9=2</xm:f>
            <x14:dxf>
              <font>
                <color auto="1"/>
              </font>
              <fill>
                <patternFill patternType="none">
                  <bgColor auto="1"/>
                </patternFill>
              </fill>
            </x14:dxf>
          </x14:cfRule>
          <xm:sqref>D8</xm:sqref>
        </x14:conditionalFormatting>
        <x14:conditionalFormatting xmlns:xm="http://schemas.microsoft.com/office/excel/2006/main">
          <x14:cfRule type="expression" priority="146" id="{0EC2AA73-101C-45AF-88A6-2BC948B2EB81}">
            <xm:f>'Worksheet - Section 3 Step 4'!$I$10=2</xm:f>
            <x14:dxf>
              <font>
                <color auto="1"/>
              </font>
              <fill>
                <patternFill patternType="none">
                  <bgColor auto="1"/>
                </patternFill>
              </fill>
            </x14:dxf>
          </x14:cfRule>
          <xm:sqref>C8</xm:sqref>
        </x14:conditionalFormatting>
        <x14:conditionalFormatting xmlns:xm="http://schemas.microsoft.com/office/excel/2006/main">
          <x14:cfRule type="expression" priority="142" id="{644820B0-E609-4469-A6FC-B76867955916}">
            <xm:f>'Worksheet - Section 3 Step 4'!$I$11=2</xm:f>
            <x14:dxf>
              <font>
                <color theme="1"/>
              </font>
              <fill>
                <patternFill patternType="none">
                  <bgColor auto="1"/>
                </patternFill>
              </fill>
            </x14:dxf>
          </x14:cfRule>
          <xm:sqref>L8</xm:sqref>
        </x14:conditionalFormatting>
        <x14:conditionalFormatting xmlns:xm="http://schemas.microsoft.com/office/excel/2006/main">
          <x14:cfRule type="expression" priority="138" id="{0A8F54CA-F64C-475B-B635-79A129F807D1}">
            <xm:f>'Worksheet - Section 3 Step 4'!$I$15=2</xm:f>
            <x14:dxf>
              <font>
                <color auto="1"/>
              </font>
              <fill>
                <patternFill patternType="none">
                  <bgColor auto="1"/>
                </patternFill>
              </fill>
            </x14:dxf>
          </x14:cfRule>
          <xm:sqref>F22</xm:sqref>
        </x14:conditionalFormatting>
        <x14:conditionalFormatting xmlns:xm="http://schemas.microsoft.com/office/excel/2006/main">
          <x14:cfRule type="expression" priority="139" id="{5EB7EFC9-FBFF-40FF-96A0-EE68AA392991}">
            <xm:f>'Worksheet - Section 3 Step 4'!$I$16=2</xm:f>
            <x14:dxf>
              <font>
                <color auto="1"/>
              </font>
              <fill>
                <patternFill patternType="none">
                  <bgColor auto="1"/>
                </patternFill>
              </fill>
            </x14:dxf>
          </x14:cfRule>
          <xm:sqref>E22</xm:sqref>
        </x14:conditionalFormatting>
        <x14:conditionalFormatting xmlns:xm="http://schemas.microsoft.com/office/excel/2006/main">
          <x14:cfRule type="expression" priority="140" id="{96DAD95D-7961-4A49-812C-6E70D62EE9A9}">
            <xm:f>'Worksheet - Section 3 Step 4'!$I$17=2</xm:f>
            <x14:dxf>
              <font>
                <color auto="1"/>
              </font>
              <fill>
                <patternFill patternType="none">
                  <bgColor auto="1"/>
                </patternFill>
              </fill>
            </x14:dxf>
          </x14:cfRule>
          <xm:sqref>D22</xm:sqref>
        </x14:conditionalFormatting>
        <x14:conditionalFormatting xmlns:xm="http://schemas.microsoft.com/office/excel/2006/main">
          <x14:cfRule type="expression" priority="141" id="{465FEBB5-1CC7-4058-B9C1-BAA5EF8203B9}">
            <xm:f>'Worksheet - Section 3 Step 4'!$I$18=2</xm:f>
            <x14:dxf>
              <font>
                <color auto="1"/>
              </font>
              <fill>
                <patternFill patternType="none">
                  <bgColor auto="1"/>
                </patternFill>
              </fill>
            </x14:dxf>
          </x14:cfRule>
          <xm:sqref>C22</xm:sqref>
        </x14:conditionalFormatting>
        <x14:conditionalFormatting xmlns:xm="http://schemas.microsoft.com/office/excel/2006/main">
          <x14:cfRule type="expression" priority="137" id="{C091D3BE-4FA0-4F03-AE99-59CF892BA113}">
            <xm:f>'Worksheet - Section 3 Step 4'!$I$19=2</xm:f>
            <x14:dxf>
              <font>
                <color theme="1"/>
              </font>
              <fill>
                <patternFill patternType="none">
                  <bgColor auto="1"/>
                </patternFill>
              </fill>
            </x14:dxf>
          </x14:cfRule>
          <xm:sqref>L22</xm:sqref>
        </x14:conditionalFormatting>
        <x14:conditionalFormatting xmlns:xm="http://schemas.microsoft.com/office/excel/2006/main">
          <x14:cfRule type="expression" priority="133" id="{8247AB88-178F-46AE-B3C9-A89C57BCE3AA}">
            <xm:f>'Worksheet - Section 3 Step 4'!$I$23=2</xm:f>
            <x14:dxf>
              <font>
                <color auto="1"/>
              </font>
              <fill>
                <patternFill patternType="none">
                  <bgColor auto="1"/>
                </patternFill>
              </fill>
            </x14:dxf>
          </x14:cfRule>
          <xm:sqref>F36</xm:sqref>
        </x14:conditionalFormatting>
        <x14:conditionalFormatting xmlns:xm="http://schemas.microsoft.com/office/excel/2006/main">
          <x14:cfRule type="expression" priority="134" id="{AC256F11-801E-492C-9756-E300866E4BD6}">
            <xm:f>'Worksheet - Section 3 Step 4'!$I$24=2</xm:f>
            <x14:dxf>
              <font>
                <color auto="1"/>
              </font>
              <fill>
                <patternFill patternType="none">
                  <bgColor auto="1"/>
                </patternFill>
              </fill>
            </x14:dxf>
          </x14:cfRule>
          <xm:sqref>E36</xm:sqref>
        </x14:conditionalFormatting>
        <x14:conditionalFormatting xmlns:xm="http://schemas.microsoft.com/office/excel/2006/main">
          <x14:cfRule type="expression" priority="135" id="{773744E5-C51F-42F0-B080-7BAECFF6A057}">
            <xm:f>'Worksheet - Section 3 Step 4'!$I$25=2</xm:f>
            <x14:dxf>
              <font>
                <color auto="1"/>
              </font>
              <fill>
                <patternFill patternType="none">
                  <bgColor auto="1"/>
                </patternFill>
              </fill>
            </x14:dxf>
          </x14:cfRule>
          <xm:sqref>D36</xm:sqref>
        </x14:conditionalFormatting>
        <x14:conditionalFormatting xmlns:xm="http://schemas.microsoft.com/office/excel/2006/main">
          <x14:cfRule type="expression" priority="136" id="{AF5E7E53-274E-48B5-947C-1DAFD5FA2D9C}">
            <xm:f>'Worksheet - Section 3 Step 4'!$I$26=2</xm:f>
            <x14:dxf>
              <font>
                <color auto="1"/>
              </font>
              <fill>
                <patternFill patternType="none">
                  <bgColor auto="1"/>
                </patternFill>
              </fill>
            </x14:dxf>
          </x14:cfRule>
          <xm:sqref>C36</xm:sqref>
        </x14:conditionalFormatting>
        <x14:conditionalFormatting xmlns:xm="http://schemas.microsoft.com/office/excel/2006/main">
          <x14:cfRule type="expression" priority="132" id="{03BE4AEC-C28E-4756-90AF-889264E08C45}">
            <xm:f>'Worksheet - Section 3 Step 4'!$I$27=2</xm:f>
            <x14:dxf>
              <font>
                <color theme="1"/>
              </font>
              <fill>
                <patternFill patternType="none">
                  <bgColor auto="1"/>
                </patternFill>
              </fill>
            </x14:dxf>
          </x14:cfRule>
          <xm:sqref>L36</xm:sqref>
        </x14:conditionalFormatting>
        <x14:conditionalFormatting xmlns:xm="http://schemas.microsoft.com/office/excel/2006/main">
          <x14:cfRule type="expression" priority="123" id="{43E95C3A-E1CF-4056-BE5A-0EE9E9909E0E}">
            <xm:f>'Worksheet - Section 3 Step 4'!$I$39=2</xm:f>
            <x14:dxf>
              <font>
                <color auto="1"/>
              </font>
              <fill>
                <patternFill patternType="none">
                  <bgColor auto="1"/>
                </patternFill>
              </fill>
            </x14:dxf>
          </x14:cfRule>
          <xm:sqref>F64</xm:sqref>
        </x14:conditionalFormatting>
        <x14:conditionalFormatting xmlns:xm="http://schemas.microsoft.com/office/excel/2006/main">
          <x14:cfRule type="expression" priority="124" id="{F35D449E-3BDF-4C4E-9594-0CD1FD0F65BA}">
            <xm:f>'Worksheet - Section 3 Step 4'!$I$40=2</xm:f>
            <x14:dxf>
              <font>
                <color auto="1"/>
              </font>
              <fill>
                <patternFill patternType="none">
                  <bgColor auto="1"/>
                </patternFill>
              </fill>
            </x14:dxf>
          </x14:cfRule>
          <xm:sqref>E64</xm:sqref>
        </x14:conditionalFormatting>
        <x14:conditionalFormatting xmlns:xm="http://schemas.microsoft.com/office/excel/2006/main">
          <x14:cfRule type="expression" priority="125" id="{4B40969B-9825-4557-9FF6-F5DB0C5B6DEE}">
            <xm:f>'Worksheet - Section 3 Step 4'!$I$41=2</xm:f>
            <x14:dxf>
              <font>
                <color auto="1"/>
              </font>
              <fill>
                <patternFill patternType="none">
                  <bgColor auto="1"/>
                </patternFill>
              </fill>
            </x14:dxf>
          </x14:cfRule>
          <xm:sqref>D64</xm:sqref>
        </x14:conditionalFormatting>
        <x14:conditionalFormatting xmlns:xm="http://schemas.microsoft.com/office/excel/2006/main">
          <x14:cfRule type="expression" priority="126" id="{25498510-EBC3-4C10-8D71-255E5933E354}">
            <xm:f>'Worksheet - Section 3 Step 4'!$I$42=2</xm:f>
            <x14:dxf>
              <font>
                <color auto="1"/>
              </font>
              <fill>
                <patternFill patternType="none">
                  <bgColor auto="1"/>
                </patternFill>
              </fill>
            </x14:dxf>
          </x14:cfRule>
          <xm:sqref>C64</xm:sqref>
        </x14:conditionalFormatting>
        <x14:conditionalFormatting xmlns:xm="http://schemas.microsoft.com/office/excel/2006/main">
          <x14:cfRule type="expression" priority="122" id="{463713B5-AD84-48F7-877E-10E32157375E}">
            <xm:f>'Worksheet - Section 3 Step 4'!$I$43=2</xm:f>
            <x14:dxf>
              <font>
                <color theme="1"/>
              </font>
              <fill>
                <patternFill patternType="none">
                  <bgColor auto="1"/>
                </patternFill>
              </fill>
            </x14:dxf>
          </x14:cfRule>
          <xm:sqref>L64</xm:sqref>
        </x14:conditionalFormatting>
        <x14:conditionalFormatting xmlns:xm="http://schemas.microsoft.com/office/excel/2006/main">
          <x14:cfRule type="expression" priority="118" id="{A32FD126-4113-4463-88C9-CC9BEF9FC253}">
            <xm:f>'Worksheet - Section 3 Step 4'!$I$31=2</xm:f>
            <x14:dxf>
              <font>
                <color auto="1"/>
              </font>
              <fill>
                <patternFill patternType="none">
                  <bgColor auto="1"/>
                </patternFill>
              </fill>
            </x14:dxf>
          </x14:cfRule>
          <xm:sqref>F50</xm:sqref>
        </x14:conditionalFormatting>
        <x14:conditionalFormatting xmlns:xm="http://schemas.microsoft.com/office/excel/2006/main">
          <x14:cfRule type="expression" priority="119" id="{0ED65438-C399-4C78-B810-7D3021E6E6EE}">
            <xm:f>'Worksheet - Section 3 Step 4'!$I$32=2</xm:f>
            <x14:dxf>
              <font>
                <color auto="1"/>
              </font>
              <fill>
                <patternFill patternType="none">
                  <bgColor auto="1"/>
                </patternFill>
              </fill>
            </x14:dxf>
          </x14:cfRule>
          <xm:sqref>E50</xm:sqref>
        </x14:conditionalFormatting>
        <x14:conditionalFormatting xmlns:xm="http://schemas.microsoft.com/office/excel/2006/main">
          <x14:cfRule type="expression" priority="120" id="{BCAC6B7D-314B-46BD-88DE-86C93C4FD2F5}">
            <xm:f>'Worksheet - Section 3 Step 4'!$I$33=2</xm:f>
            <x14:dxf>
              <font>
                <color auto="1"/>
              </font>
              <fill>
                <patternFill patternType="none">
                  <bgColor auto="1"/>
                </patternFill>
              </fill>
            </x14:dxf>
          </x14:cfRule>
          <xm:sqref>D50</xm:sqref>
        </x14:conditionalFormatting>
        <x14:conditionalFormatting xmlns:xm="http://schemas.microsoft.com/office/excel/2006/main">
          <x14:cfRule type="expression" priority="121" id="{D0C0EAD8-FF0F-481B-A4BD-E94CF4EC29CE}">
            <xm:f>'Worksheet - Section 3 Step 4'!$I$34=2</xm:f>
            <x14:dxf>
              <font>
                <color auto="1"/>
              </font>
              <fill>
                <patternFill patternType="none">
                  <bgColor auto="1"/>
                </patternFill>
              </fill>
            </x14:dxf>
          </x14:cfRule>
          <xm:sqref>C50</xm:sqref>
        </x14:conditionalFormatting>
        <x14:conditionalFormatting xmlns:xm="http://schemas.microsoft.com/office/excel/2006/main">
          <x14:cfRule type="expression" priority="117" id="{B6FD7777-0555-4113-B346-32664901BD46}">
            <xm:f>'Worksheet - Section 3 Step 4'!$I$35=2</xm:f>
            <x14:dxf>
              <font>
                <color theme="1"/>
              </font>
              <fill>
                <patternFill patternType="none">
                  <bgColor auto="1"/>
                </patternFill>
              </fill>
            </x14:dxf>
          </x14:cfRule>
          <xm:sqref>L50</xm:sqref>
        </x14:conditionalFormatting>
        <x14:conditionalFormatting xmlns:xm="http://schemas.microsoft.com/office/excel/2006/main">
          <x14:cfRule type="expression" priority="100" id="{89D206F3-490F-4E58-A898-18DC92C6663F}">
            <xm:f>IF(AND('Worksheet - Reference'!$B$5=TRUE,'Worksheet - Section 3 Step 4'!$I$7=2),TRUE,FALSE)</xm:f>
            <x14:dxf>
              <font>
                <color theme="1"/>
              </font>
              <fill>
                <patternFill>
                  <bgColor rgb="FFE2EDDF"/>
                </patternFill>
              </fill>
            </x14:dxf>
          </x14:cfRule>
          <xm:sqref>B13:J13</xm:sqref>
        </x14:conditionalFormatting>
        <x14:conditionalFormatting xmlns:xm="http://schemas.microsoft.com/office/excel/2006/main">
          <x14:cfRule type="expression" priority="99" id="{C4D01C9E-53E6-44AC-8E79-BDFCCED0F12A}">
            <xm:f>IF(AND('Worksheet - Reference'!$B$5=TRUE,'Worksheet - Section 3 Step 4'!$I$7=2),TRUE,FALSE)</xm:f>
            <x14:dxf>
              <font>
                <color auto="1"/>
              </font>
              <fill>
                <patternFill>
                  <bgColor rgb="FFDACCEA"/>
                </patternFill>
              </fill>
            </x14:dxf>
          </x14:cfRule>
          <xm:sqref>K13:L13</xm:sqref>
        </x14:conditionalFormatting>
        <x14:conditionalFormatting xmlns:xm="http://schemas.microsoft.com/office/excel/2006/main">
          <x14:cfRule type="expression" priority="67" id="{03FE27D1-6E67-48D7-8BE1-D3345096A427}">
            <xm:f>'Worksheet - Section 3 Step 4'!$R$7=2</xm:f>
            <x14:dxf>
              <font>
                <color auto="1"/>
              </font>
              <fill>
                <patternFill patternType="none">
                  <bgColor auto="1"/>
                </patternFill>
              </fill>
            </x14:dxf>
          </x14:cfRule>
          <xm:sqref>O12 O16</xm:sqref>
        </x14:conditionalFormatting>
        <x14:conditionalFormatting xmlns:xm="http://schemas.microsoft.com/office/excel/2006/main">
          <x14:cfRule type="expression" priority="71" id="{AAAB1793-BEB0-4BAE-B2F5-82BF121EDC7F}">
            <xm:f>'Worksheet - Section 3 Step 4'!$R$7=2</xm:f>
            <x14:dxf>
              <font>
                <color theme="1"/>
              </font>
              <fill>
                <patternFill patternType="solid">
                  <bgColor rgb="FFE2EDDF"/>
                </patternFill>
              </fill>
            </x14:dxf>
          </x14:cfRule>
          <xm:sqref>N5 O11 N10:N16 O14:O15</xm:sqref>
        </x14:conditionalFormatting>
        <x14:conditionalFormatting xmlns:xm="http://schemas.microsoft.com/office/excel/2006/main">
          <x14:cfRule type="expression" priority="63" id="{76A671BC-84AC-456F-AD64-831FC4FDF4E7}">
            <xm:f>'Worksheet - Section 3 Step 4'!$R$7=2</xm:f>
            <x14:dxf>
              <font>
                <color theme="1"/>
              </font>
              <fill>
                <patternFill patternType="solid">
                  <bgColor rgb="FFDACCEA"/>
                </patternFill>
              </fill>
            </x14:dxf>
          </x14:cfRule>
          <xm:sqref>X14</xm:sqref>
        </x14:conditionalFormatting>
        <x14:conditionalFormatting xmlns:xm="http://schemas.microsoft.com/office/excel/2006/main">
          <x14:cfRule type="expression" priority="93" id="{9A9D3A8A-14A8-4183-A46B-8E2DB5DF8C32}">
            <xm:f>IF(AND('Worksheet - Reference'!$B$5=TRUE,'Worksheet - Section 3 Step 4'!$R$7=2),TRUE,FALSE)</xm:f>
            <x14:dxf>
              <font>
                <color theme="1"/>
              </font>
              <fill>
                <patternFill>
                  <bgColor rgb="FFE2EDDF"/>
                </patternFill>
              </fill>
            </x14:dxf>
          </x14:cfRule>
          <xm:sqref>O13:W13</xm:sqref>
        </x14:conditionalFormatting>
        <x14:conditionalFormatting xmlns:xm="http://schemas.microsoft.com/office/excel/2006/main">
          <x14:cfRule type="expression" priority="92" id="{9B78E308-2591-4AE7-B033-F95F3811DBAD}">
            <xm:f>IF(AND('Worksheet - Reference'!$B$5=TRUE,'Worksheet - Section 3 Step 4'!$R$7=2),TRUE,FALSE)</xm:f>
            <x14:dxf>
              <font>
                <color auto="1"/>
              </font>
              <fill>
                <patternFill>
                  <bgColor rgb="FFDACCEA"/>
                </patternFill>
              </fill>
            </x14:dxf>
          </x14:cfRule>
          <xm:sqref>X13:Y13</xm:sqref>
        </x14:conditionalFormatting>
        <x14:conditionalFormatting xmlns:xm="http://schemas.microsoft.com/office/excel/2006/main">
          <x14:cfRule type="expression" priority="91" id="{819660F5-C4BC-47F3-AE00-8E1BBBC33750}">
            <xm:f>IF(AND('Worksheet - Reference'!$B$5=TRUE,'Worksheet - Section 3 Step 4'!$R$15=2),TRUE,FALSE)</xm:f>
            <x14:dxf>
              <font>
                <color theme="1"/>
              </font>
              <fill>
                <patternFill>
                  <bgColor rgb="FFE2EDDF"/>
                </patternFill>
              </fill>
            </x14:dxf>
          </x14:cfRule>
          <xm:sqref>O27:W27</xm:sqref>
        </x14:conditionalFormatting>
        <x14:conditionalFormatting xmlns:xm="http://schemas.microsoft.com/office/excel/2006/main">
          <x14:cfRule type="expression" priority="90" id="{5EE7757E-FEA3-468E-A8FD-6D7ED61A4240}">
            <xm:f>IF(AND('Worksheet - Reference'!$B$5=TRUE,'Worksheet - Section 3 Step 4'!$R$15=2),TRUE,FALSE)</xm:f>
            <x14:dxf>
              <font>
                <color auto="1"/>
              </font>
              <fill>
                <patternFill>
                  <bgColor rgb="FFDACCEA"/>
                </patternFill>
              </fill>
            </x14:dxf>
          </x14:cfRule>
          <xm:sqref>X27:Y27</xm:sqref>
        </x14:conditionalFormatting>
        <x14:conditionalFormatting xmlns:xm="http://schemas.microsoft.com/office/excel/2006/main">
          <x14:cfRule type="expression" priority="89" id="{4917B4AC-DC97-4B03-A5DC-84644461A24C}">
            <xm:f>IF(AND('Worksheet - Reference'!$B$5=TRUE,'Worksheet - Section 3 Step 4'!$I$15=2),TRUE,FALSE)</xm:f>
            <x14:dxf>
              <font>
                <color theme="1"/>
              </font>
              <fill>
                <patternFill>
                  <bgColor rgb="FFE2EDDF"/>
                </patternFill>
              </fill>
            </x14:dxf>
          </x14:cfRule>
          <xm:sqref>B27:J27</xm:sqref>
        </x14:conditionalFormatting>
        <x14:conditionalFormatting xmlns:xm="http://schemas.microsoft.com/office/excel/2006/main">
          <x14:cfRule type="expression" priority="88" id="{A56B5FA2-CB6E-4103-8332-C57CADF62AC8}">
            <xm:f>IF(AND('Worksheet - Reference'!$B$5=TRUE,'Worksheet - Section 3 Step 4'!$I$15=2),TRUE,FALSE)</xm:f>
            <x14:dxf>
              <font>
                <color auto="1"/>
              </font>
              <fill>
                <patternFill>
                  <bgColor rgb="FFDACCEA"/>
                </patternFill>
              </fill>
            </x14:dxf>
          </x14:cfRule>
          <xm:sqref>K27:L27</xm:sqref>
        </x14:conditionalFormatting>
        <x14:conditionalFormatting xmlns:xm="http://schemas.microsoft.com/office/excel/2006/main">
          <x14:cfRule type="expression" priority="87" id="{C2E73E6D-531D-4053-BE8C-6347D2B3904E}">
            <xm:f>IF(AND('Worksheet - Reference'!$B$5=TRUE,'Worksheet - Section 3 Step 4'!$I$23=2),TRUE,FALSE)</xm:f>
            <x14:dxf>
              <font>
                <color theme="1"/>
              </font>
              <fill>
                <patternFill>
                  <bgColor rgb="FFE2EDDF"/>
                </patternFill>
              </fill>
            </x14:dxf>
          </x14:cfRule>
          <xm:sqref>B41:J41</xm:sqref>
        </x14:conditionalFormatting>
        <x14:conditionalFormatting xmlns:xm="http://schemas.microsoft.com/office/excel/2006/main">
          <x14:cfRule type="expression" priority="86" id="{4E47984B-83B5-48AB-A2D1-5AD837FF4FB3}">
            <xm:f>IF(AND('Worksheet - Reference'!$B$5=TRUE,'Worksheet - Section 3 Step 4'!$I$23=2),TRUE,FALSE)</xm:f>
            <x14:dxf>
              <font>
                <color auto="1"/>
              </font>
              <fill>
                <patternFill>
                  <bgColor rgb="FFDACCEA"/>
                </patternFill>
              </fill>
            </x14:dxf>
          </x14:cfRule>
          <xm:sqref>K41:L41</xm:sqref>
        </x14:conditionalFormatting>
        <x14:conditionalFormatting xmlns:xm="http://schemas.microsoft.com/office/excel/2006/main">
          <x14:cfRule type="expression" priority="85" id="{8FF2AA7D-CC3C-41C8-9FEA-989A7ABFAE53}">
            <xm:f>IF(AND('Worksheet - Reference'!$B$5=TRUE,'Worksheet - Section 3 Step 4'!$R$23=2),TRUE,FALSE)</xm:f>
            <x14:dxf>
              <font>
                <color theme="1"/>
              </font>
              <fill>
                <patternFill>
                  <bgColor rgb="FFE2EDDF"/>
                </patternFill>
              </fill>
            </x14:dxf>
          </x14:cfRule>
          <xm:sqref>O41:W41</xm:sqref>
        </x14:conditionalFormatting>
        <x14:conditionalFormatting xmlns:xm="http://schemas.microsoft.com/office/excel/2006/main">
          <x14:cfRule type="expression" priority="84" id="{73AF7213-2738-4E52-9E72-7E3407E332E3}">
            <xm:f>IF(AND('Worksheet - Reference'!$B$5=TRUE,'Worksheet - Section 3 Step 4'!$R$23=2),TRUE,FALSE)</xm:f>
            <x14:dxf>
              <font>
                <color auto="1"/>
              </font>
              <fill>
                <patternFill>
                  <bgColor rgb="FFDACCEA"/>
                </patternFill>
              </fill>
            </x14:dxf>
          </x14:cfRule>
          <xm:sqref>X41:Y41</xm:sqref>
        </x14:conditionalFormatting>
        <x14:conditionalFormatting xmlns:xm="http://schemas.microsoft.com/office/excel/2006/main">
          <x14:cfRule type="expression" priority="83" id="{13170AD3-DCF6-4A12-9B03-CD53CFA85C2B}">
            <xm:f>IF(AND('Worksheet - Reference'!$B$5=TRUE,'Worksheet - Section 3 Step 4'!$I$31=2),TRUE,FALSE)</xm:f>
            <x14:dxf>
              <font>
                <color theme="1"/>
              </font>
              <fill>
                <patternFill>
                  <bgColor rgb="FFE2EDDF"/>
                </patternFill>
              </fill>
            </x14:dxf>
          </x14:cfRule>
          <xm:sqref>B55:J55</xm:sqref>
        </x14:conditionalFormatting>
        <x14:conditionalFormatting xmlns:xm="http://schemas.microsoft.com/office/excel/2006/main">
          <x14:cfRule type="expression" priority="82" id="{D193A8ED-DDC8-44E4-A9D7-333C36891CF8}">
            <xm:f>IF(AND('Worksheet - Reference'!$B$5=TRUE,'Worksheet - Section 3 Step 4'!$I$31=2),TRUE,FALSE)</xm:f>
            <x14:dxf>
              <font>
                <color auto="1"/>
              </font>
              <fill>
                <patternFill>
                  <bgColor rgb="FFDACCEA"/>
                </patternFill>
              </fill>
            </x14:dxf>
          </x14:cfRule>
          <xm:sqref>K55:L55</xm:sqref>
        </x14:conditionalFormatting>
        <x14:conditionalFormatting xmlns:xm="http://schemas.microsoft.com/office/excel/2006/main">
          <x14:cfRule type="expression" priority="81" id="{FC685FCB-CC25-47AC-8321-6DB39F6A522D}">
            <xm:f>IF(AND('Worksheet - Reference'!$B$5=TRUE,'Worksheet - Section 3 Step 4'!$R$31=2),TRUE,FALSE)</xm:f>
            <x14:dxf>
              <font>
                <color theme="1"/>
              </font>
              <fill>
                <patternFill>
                  <bgColor rgb="FFE2EDDF"/>
                </patternFill>
              </fill>
            </x14:dxf>
          </x14:cfRule>
          <xm:sqref>O55:W55</xm:sqref>
        </x14:conditionalFormatting>
        <x14:conditionalFormatting xmlns:xm="http://schemas.microsoft.com/office/excel/2006/main">
          <x14:cfRule type="expression" priority="80" id="{62F85E49-4D60-4009-9739-F671CBC666A3}">
            <xm:f>IF(AND('Worksheet - Reference'!$B$5=TRUE,'Worksheet - Section 3 Step 4'!$R$31=2),TRUE,FALSE)</xm:f>
            <x14:dxf>
              <font>
                <color auto="1"/>
              </font>
              <fill>
                <patternFill>
                  <bgColor rgb="FFDACCEA"/>
                </patternFill>
              </fill>
            </x14:dxf>
          </x14:cfRule>
          <xm:sqref>X55:Y55</xm:sqref>
        </x14:conditionalFormatting>
        <x14:conditionalFormatting xmlns:xm="http://schemas.microsoft.com/office/excel/2006/main">
          <x14:cfRule type="expression" priority="79" id="{795F681A-4493-4964-BF7A-15AABAF1B9E2}">
            <xm:f>IF(AND('Worksheet - Reference'!$B$5=TRUE,'Worksheet - Section 3 Step 4'!$I$39=2),TRUE,FALSE)</xm:f>
            <x14:dxf>
              <font>
                <color theme="1"/>
              </font>
              <fill>
                <patternFill>
                  <bgColor rgb="FFE2EDDF"/>
                </patternFill>
              </fill>
            </x14:dxf>
          </x14:cfRule>
          <xm:sqref>B71:J71</xm:sqref>
        </x14:conditionalFormatting>
        <x14:conditionalFormatting xmlns:xm="http://schemas.microsoft.com/office/excel/2006/main">
          <x14:cfRule type="expression" priority="78" id="{A2A111F2-8781-427B-BD4C-B115A3574DDD}">
            <xm:f>IF(AND('Worksheet - Reference'!$B$5=TRUE,'Worksheet - Section 3 Step 4'!$I$39=2),TRUE,FALSE)</xm:f>
            <x14:dxf>
              <font>
                <color auto="1"/>
              </font>
              <fill>
                <patternFill>
                  <bgColor rgb="FFDACCEA"/>
                </patternFill>
              </fill>
            </x14:dxf>
          </x14:cfRule>
          <xm:sqref>K71:L71</xm:sqref>
        </x14:conditionalFormatting>
        <x14:conditionalFormatting xmlns:xm="http://schemas.microsoft.com/office/excel/2006/main">
          <x14:cfRule type="expression" priority="77" id="{1F8A4410-A982-4AF0-BEA0-89E8A65DEE6C}">
            <xm:f>IF(AND('Worksheet - Reference'!$B$5=TRUE,'Worksheet - Section 3 Step 4'!$R$39=2),TRUE,FALSE)</xm:f>
            <x14:dxf>
              <font>
                <color theme="1"/>
              </font>
              <fill>
                <patternFill>
                  <bgColor rgb="FFE2EDDF"/>
                </patternFill>
              </fill>
            </x14:dxf>
          </x14:cfRule>
          <xm:sqref>O71:W71</xm:sqref>
        </x14:conditionalFormatting>
        <x14:conditionalFormatting xmlns:xm="http://schemas.microsoft.com/office/excel/2006/main">
          <x14:cfRule type="expression" priority="76" id="{B8D598EF-42D0-41F5-9C4C-C89D49AE023D}">
            <xm:f>IF(AND('Worksheet - Reference'!$B$5=TRUE,'Worksheet - Section 3 Step 4'!$R$39=2),TRUE,FALSE)</xm:f>
            <x14:dxf>
              <font>
                <color auto="1"/>
              </font>
              <fill>
                <patternFill>
                  <bgColor rgb="FFDACCEA"/>
                </patternFill>
              </fill>
            </x14:dxf>
          </x14:cfRule>
          <xm:sqref>X71:Y71</xm:sqref>
        </x14:conditionalFormatting>
        <x14:conditionalFormatting xmlns:xm="http://schemas.microsoft.com/office/excel/2006/main">
          <x14:cfRule type="expression" priority="72" id="{F75D248C-38A5-4911-B8F6-954638C85050}">
            <xm:f>'Worksheet - Section 3 Step 4'!$I$15=2</xm:f>
            <x14:dxf>
              <font>
                <color theme="1"/>
              </font>
              <fill>
                <patternFill patternType="solid">
                  <bgColor rgb="FFE2EDDF"/>
                </patternFill>
              </fill>
            </x14:dxf>
          </x14:cfRule>
          <xm:sqref>A19 B25 A24:A30 B28:B29</xm:sqref>
        </x14:conditionalFormatting>
        <x14:conditionalFormatting xmlns:xm="http://schemas.microsoft.com/office/excel/2006/main">
          <x14:cfRule type="expression" priority="73" id="{B9770B80-FB01-4115-9119-B7F7D195A6EC}">
            <xm:f>'Worksheet - Section 3 Step 4'!$I$23=2</xm:f>
            <x14:dxf>
              <font>
                <color theme="1"/>
              </font>
              <fill>
                <patternFill patternType="solid">
                  <bgColor rgb="FFE2EDDF"/>
                </patternFill>
              </fill>
            </x14:dxf>
          </x14:cfRule>
          <xm:sqref>A33 B39 A38:A44 B42:B43</xm:sqref>
        </x14:conditionalFormatting>
        <x14:conditionalFormatting xmlns:xm="http://schemas.microsoft.com/office/excel/2006/main">
          <x14:cfRule type="expression" priority="74" id="{88647CB1-BF76-46A2-9FA1-A3FEA68F70D3}">
            <xm:f>'Worksheet - Section 3 Step 4'!$I$31=2</xm:f>
            <x14:dxf>
              <font>
                <color theme="1"/>
              </font>
              <fill>
                <patternFill patternType="solid">
                  <bgColor rgb="FFE2EDDF"/>
                </patternFill>
              </fill>
            </x14:dxf>
          </x14:cfRule>
          <xm:sqref>A47 B53 A52:A58 B56:B57</xm:sqref>
        </x14:conditionalFormatting>
        <x14:conditionalFormatting xmlns:xm="http://schemas.microsoft.com/office/excel/2006/main">
          <x14:cfRule type="expression" priority="143" id="{92186243-E5F6-4210-9C83-11A14E57B2F7}">
            <xm:f>'Worksheet - Section 3 Step 4'!$I$39=2</xm:f>
            <x14:dxf>
              <font>
                <color theme="1"/>
              </font>
              <fill>
                <patternFill patternType="solid">
                  <bgColor rgb="FFE2EDDF"/>
                </patternFill>
              </fill>
            </x14:dxf>
          </x14:cfRule>
          <xm:sqref>A61 B67 B69 A66:A74 B72:B73</xm:sqref>
        </x14:conditionalFormatting>
        <x14:conditionalFormatting xmlns:xm="http://schemas.microsoft.com/office/excel/2006/main">
          <x14:cfRule type="expression" priority="68" id="{42D77380-F4D1-4997-BB0E-AFD4A90E31B5}">
            <xm:f>'Worksheet - Section 3 Step 4'!$I$15=2</xm:f>
            <x14:dxf>
              <font>
                <color auto="1"/>
              </font>
              <fill>
                <patternFill patternType="none">
                  <bgColor auto="1"/>
                </patternFill>
              </fill>
            </x14:dxf>
          </x14:cfRule>
          <xm:sqref>B26 B30</xm:sqref>
        </x14:conditionalFormatting>
        <x14:conditionalFormatting xmlns:xm="http://schemas.microsoft.com/office/excel/2006/main">
          <x14:cfRule type="expression" priority="69" id="{93C755AD-EB0E-476B-BFDF-702BBCD7EF2E}">
            <xm:f>'Worksheet - Section 3 Step 4'!$I$23=2</xm:f>
            <x14:dxf>
              <font>
                <color auto="1"/>
              </font>
              <fill>
                <patternFill patternType="none">
                  <bgColor auto="1"/>
                </patternFill>
              </fill>
            </x14:dxf>
          </x14:cfRule>
          <xm:sqref>B40 B44</xm:sqref>
        </x14:conditionalFormatting>
        <x14:conditionalFormatting xmlns:xm="http://schemas.microsoft.com/office/excel/2006/main">
          <x14:cfRule type="expression" priority="70" id="{430A1F65-F992-4F6F-A70B-45EF728806E9}">
            <xm:f>'Worksheet - Section 3 Step 4'!$I$31=2</xm:f>
            <x14:dxf>
              <font>
                <color auto="1"/>
              </font>
              <fill>
                <patternFill patternType="none">
                  <bgColor auto="1"/>
                </patternFill>
              </fill>
            </x14:dxf>
          </x14:cfRule>
          <xm:sqref>B54 B58</xm:sqref>
        </x14:conditionalFormatting>
        <x14:conditionalFormatting xmlns:xm="http://schemas.microsoft.com/office/excel/2006/main">
          <x14:cfRule type="expression" priority="96" id="{282BBE4E-6AA3-400C-B47A-AFCD18BCCC4C}">
            <xm:f>'Worksheet - Section 3 Step 4'!$I$39=2</xm:f>
            <x14:dxf>
              <font>
                <color auto="1"/>
              </font>
              <fill>
                <patternFill patternType="none">
                  <bgColor auto="1"/>
                </patternFill>
              </fill>
            </x14:dxf>
          </x14:cfRule>
          <xm:sqref>B70 B74</xm:sqref>
        </x14:conditionalFormatting>
        <x14:conditionalFormatting xmlns:xm="http://schemas.microsoft.com/office/excel/2006/main">
          <x14:cfRule type="expression" priority="64" id="{B41C62DB-AB9B-4D9A-98E5-167130CD24E3}">
            <xm:f>'Worksheet - Section 3 Step 4'!$I$15=2</xm:f>
            <x14:dxf>
              <font>
                <color theme="1"/>
              </font>
              <fill>
                <patternFill patternType="solid">
                  <bgColor rgb="FFDACCEA"/>
                </patternFill>
              </fill>
            </x14:dxf>
          </x14:cfRule>
          <xm:sqref>K28</xm:sqref>
        </x14:conditionalFormatting>
        <x14:conditionalFormatting xmlns:xm="http://schemas.microsoft.com/office/excel/2006/main">
          <x14:cfRule type="expression" priority="65" id="{BB965C4E-4EBF-4FC8-9AA4-71A960E495CF}">
            <xm:f>'Worksheet - Section 3 Step 4'!$I$23=2</xm:f>
            <x14:dxf>
              <font>
                <color theme="1"/>
              </font>
              <fill>
                <patternFill patternType="solid">
                  <bgColor rgb="FFDACCEA"/>
                </patternFill>
              </fill>
            </x14:dxf>
          </x14:cfRule>
          <xm:sqref>K42</xm:sqref>
        </x14:conditionalFormatting>
        <x14:conditionalFormatting xmlns:xm="http://schemas.microsoft.com/office/excel/2006/main">
          <x14:cfRule type="expression" priority="66" id="{1830C48B-FF23-48B0-AA38-D172368EF0C8}">
            <xm:f>'Worksheet - Section 3 Step 4'!$I$31=2</xm:f>
            <x14:dxf>
              <font>
                <color theme="1"/>
              </font>
              <fill>
                <patternFill patternType="solid">
                  <bgColor rgb="FFDACCEA"/>
                </patternFill>
              </fill>
            </x14:dxf>
          </x14:cfRule>
          <xm:sqref>K56</xm:sqref>
        </x14:conditionalFormatting>
        <x14:conditionalFormatting xmlns:xm="http://schemas.microsoft.com/office/excel/2006/main">
          <x14:cfRule type="expression" priority="95" id="{6786164A-80A5-43DD-9D16-0FA6F2340EA2}">
            <xm:f>'Worksheet - Section 3 Step 4'!$I$39=2</xm:f>
            <x14:dxf>
              <font>
                <color theme="1"/>
              </font>
              <fill>
                <patternFill patternType="solid">
                  <bgColor rgb="FFDACCEA"/>
                </patternFill>
              </fill>
            </x14:dxf>
          </x14:cfRule>
          <xm:sqref>K72 K67</xm:sqref>
        </x14:conditionalFormatting>
        <x14:conditionalFormatting xmlns:xm="http://schemas.microsoft.com/office/excel/2006/main">
          <x14:cfRule type="expression" priority="59" id="{5709C2EB-643A-4CCB-8C45-A75D526AC087}">
            <xm:f>'Worksheet - Section 3 Step 4'!$R$7=2</xm:f>
            <x14:dxf>
              <font>
                <color auto="1"/>
              </font>
              <fill>
                <patternFill patternType="none">
                  <bgColor auto="1"/>
                </patternFill>
              </fill>
            </x14:dxf>
          </x14:cfRule>
          <xm:sqref>S8</xm:sqref>
        </x14:conditionalFormatting>
        <x14:conditionalFormatting xmlns:xm="http://schemas.microsoft.com/office/excel/2006/main">
          <x14:cfRule type="expression" priority="60" id="{79466052-E5B9-4F8D-8F5D-6A1E988CD0E5}">
            <xm:f>'Worksheet - Section 3 Step 4'!$R$8=2</xm:f>
            <x14:dxf>
              <font>
                <color auto="1"/>
              </font>
              <fill>
                <patternFill patternType="none">
                  <bgColor auto="1"/>
                </patternFill>
              </fill>
            </x14:dxf>
          </x14:cfRule>
          <xm:sqref>R8</xm:sqref>
        </x14:conditionalFormatting>
        <x14:conditionalFormatting xmlns:xm="http://schemas.microsoft.com/office/excel/2006/main">
          <x14:cfRule type="expression" priority="61" id="{34BA700B-E33E-4246-A84B-4B25F6E78A79}">
            <xm:f>'Worksheet - Section 3 Step 4'!$R$9=2</xm:f>
            <x14:dxf>
              <font>
                <color auto="1"/>
              </font>
              <fill>
                <patternFill patternType="none">
                  <bgColor auto="1"/>
                </patternFill>
              </fill>
            </x14:dxf>
          </x14:cfRule>
          <xm:sqref>Q8</xm:sqref>
        </x14:conditionalFormatting>
        <x14:conditionalFormatting xmlns:xm="http://schemas.microsoft.com/office/excel/2006/main">
          <x14:cfRule type="expression" priority="62" id="{0909B289-D0B3-4689-B0D0-8B026692D8B6}">
            <xm:f>'Worksheet - Section 3 Step 4'!$R$10=2</xm:f>
            <x14:dxf>
              <font>
                <color auto="1"/>
              </font>
              <fill>
                <patternFill patternType="none">
                  <bgColor auto="1"/>
                </patternFill>
              </fill>
            </x14:dxf>
          </x14:cfRule>
          <xm:sqref>P8</xm:sqref>
        </x14:conditionalFormatting>
        <x14:conditionalFormatting xmlns:xm="http://schemas.microsoft.com/office/excel/2006/main">
          <x14:cfRule type="expression" priority="58" id="{EF0D9FA7-775B-49A5-AEAA-8EEC16431F4A}">
            <xm:f>'Worksheet - Section 3 Step 4'!$R$11=2</xm:f>
            <x14:dxf>
              <font>
                <color theme="1"/>
              </font>
              <fill>
                <patternFill patternType="none">
                  <bgColor auto="1"/>
                </patternFill>
              </fill>
            </x14:dxf>
          </x14:cfRule>
          <xm:sqref>Y8</xm:sqref>
        </x14:conditionalFormatting>
        <x14:conditionalFormatting xmlns:xm="http://schemas.microsoft.com/office/excel/2006/main">
          <x14:cfRule type="expression" priority="54" id="{E768A288-0DC8-4BB9-9FAF-215842F9C70C}">
            <xm:f>'Worksheet - Section 3 Step 4'!$R$15=2</xm:f>
            <x14:dxf>
              <font>
                <color auto="1"/>
              </font>
              <fill>
                <patternFill patternType="none">
                  <bgColor auto="1"/>
                </patternFill>
              </fill>
            </x14:dxf>
          </x14:cfRule>
          <xm:sqref>S22</xm:sqref>
        </x14:conditionalFormatting>
        <x14:conditionalFormatting xmlns:xm="http://schemas.microsoft.com/office/excel/2006/main">
          <x14:cfRule type="expression" priority="55" id="{1DE6D7BD-55B2-40F8-B74F-7B111B661E8E}">
            <xm:f>'Worksheet - Section 3 Step 4'!$R$16=2</xm:f>
            <x14:dxf>
              <font>
                <color auto="1"/>
              </font>
              <fill>
                <patternFill patternType="none">
                  <bgColor auto="1"/>
                </patternFill>
              </fill>
            </x14:dxf>
          </x14:cfRule>
          <xm:sqref>R22</xm:sqref>
        </x14:conditionalFormatting>
        <x14:conditionalFormatting xmlns:xm="http://schemas.microsoft.com/office/excel/2006/main">
          <x14:cfRule type="expression" priority="56" id="{4950A571-4A4E-4954-A776-382BD5C5F48E}">
            <xm:f>'Worksheet - Section 3 Step 4'!$R$17=2</xm:f>
            <x14:dxf>
              <font>
                <color auto="1"/>
              </font>
              <fill>
                <patternFill patternType="none">
                  <bgColor auto="1"/>
                </patternFill>
              </fill>
            </x14:dxf>
          </x14:cfRule>
          <xm:sqref>Q22</xm:sqref>
        </x14:conditionalFormatting>
        <x14:conditionalFormatting xmlns:xm="http://schemas.microsoft.com/office/excel/2006/main">
          <x14:cfRule type="expression" priority="57" id="{483ED7BE-1F76-4D58-994B-A4FD2619A55E}">
            <xm:f>'Worksheet - Section 3 Step 4'!$R$18=2</xm:f>
            <x14:dxf>
              <font>
                <color auto="1"/>
              </font>
              <fill>
                <patternFill patternType="none">
                  <bgColor auto="1"/>
                </patternFill>
              </fill>
            </x14:dxf>
          </x14:cfRule>
          <xm:sqref>P22</xm:sqref>
        </x14:conditionalFormatting>
        <x14:conditionalFormatting xmlns:xm="http://schemas.microsoft.com/office/excel/2006/main">
          <x14:cfRule type="expression" priority="53" id="{ABA6B2CA-77DC-4D8F-ADFC-330095EB5339}">
            <xm:f>'Worksheet - Section 3 Step 4'!$R$19=2</xm:f>
            <x14:dxf>
              <font>
                <color theme="1"/>
              </font>
              <fill>
                <patternFill patternType="none">
                  <bgColor auto="1"/>
                </patternFill>
              </fill>
            </x14:dxf>
          </x14:cfRule>
          <xm:sqref>Y22</xm:sqref>
        </x14:conditionalFormatting>
        <x14:conditionalFormatting xmlns:xm="http://schemas.microsoft.com/office/excel/2006/main">
          <x14:cfRule type="expression" priority="49" id="{8A0F8B16-26CD-453B-B973-775B4BDB62DF}">
            <xm:f>'Worksheet - Section 3 Step 4'!$R$23=2</xm:f>
            <x14:dxf>
              <font>
                <color auto="1"/>
              </font>
              <fill>
                <patternFill patternType="none">
                  <bgColor auto="1"/>
                </patternFill>
              </fill>
            </x14:dxf>
          </x14:cfRule>
          <xm:sqref>S36</xm:sqref>
        </x14:conditionalFormatting>
        <x14:conditionalFormatting xmlns:xm="http://schemas.microsoft.com/office/excel/2006/main">
          <x14:cfRule type="expression" priority="50" id="{EF916ECF-009A-449C-83D2-D778EE187008}">
            <xm:f>'Worksheet - Section 3 Step 4'!$R$24=2</xm:f>
            <x14:dxf>
              <font>
                <color auto="1"/>
              </font>
              <fill>
                <patternFill patternType="none">
                  <bgColor auto="1"/>
                </patternFill>
              </fill>
            </x14:dxf>
          </x14:cfRule>
          <xm:sqref>R36</xm:sqref>
        </x14:conditionalFormatting>
        <x14:conditionalFormatting xmlns:xm="http://schemas.microsoft.com/office/excel/2006/main">
          <x14:cfRule type="expression" priority="51" id="{AAEE9F75-FAAA-435D-90A1-ED0FD8B7EC24}">
            <xm:f>'Worksheet - Section 3 Step 4'!$R$25=2</xm:f>
            <x14:dxf>
              <font>
                <color auto="1"/>
              </font>
              <fill>
                <patternFill patternType="none">
                  <bgColor auto="1"/>
                </patternFill>
              </fill>
            </x14:dxf>
          </x14:cfRule>
          <xm:sqref>Q36</xm:sqref>
        </x14:conditionalFormatting>
        <x14:conditionalFormatting xmlns:xm="http://schemas.microsoft.com/office/excel/2006/main">
          <x14:cfRule type="expression" priority="52" id="{76656D31-80ED-4C8C-9452-909143325061}">
            <xm:f>'Worksheet - Section 3 Step 4'!$R$26=2</xm:f>
            <x14:dxf>
              <font>
                <color auto="1"/>
              </font>
              <fill>
                <patternFill patternType="none">
                  <bgColor auto="1"/>
                </patternFill>
              </fill>
            </x14:dxf>
          </x14:cfRule>
          <xm:sqref>P36</xm:sqref>
        </x14:conditionalFormatting>
        <x14:conditionalFormatting xmlns:xm="http://schemas.microsoft.com/office/excel/2006/main">
          <x14:cfRule type="expression" priority="48" id="{93188AB1-C527-42B8-AF45-493FC3C008AD}">
            <xm:f>'Worksheet - Section 3 Step 4'!$R$27=2</xm:f>
            <x14:dxf>
              <font>
                <color theme="1"/>
              </font>
              <fill>
                <patternFill patternType="none">
                  <bgColor auto="1"/>
                </patternFill>
              </fill>
            </x14:dxf>
          </x14:cfRule>
          <xm:sqref>Y36</xm:sqref>
        </x14:conditionalFormatting>
        <x14:conditionalFormatting xmlns:xm="http://schemas.microsoft.com/office/excel/2006/main">
          <x14:cfRule type="expression" priority="44" id="{94C97ED4-351D-4378-A169-A64218BE1A18}">
            <xm:f>'Worksheet - Section 3 Step 4'!$R$31=2</xm:f>
            <x14:dxf>
              <font>
                <color auto="1"/>
              </font>
              <fill>
                <patternFill patternType="none">
                  <bgColor auto="1"/>
                </patternFill>
              </fill>
            </x14:dxf>
          </x14:cfRule>
          <xm:sqref>S50</xm:sqref>
        </x14:conditionalFormatting>
        <x14:conditionalFormatting xmlns:xm="http://schemas.microsoft.com/office/excel/2006/main">
          <x14:cfRule type="expression" priority="45" id="{C84387E4-E8FC-4CC5-B9D7-4155936151D7}">
            <xm:f>'Worksheet - Section 3 Step 4'!$R$32=2</xm:f>
            <x14:dxf>
              <font>
                <color auto="1"/>
              </font>
              <fill>
                <patternFill patternType="none">
                  <bgColor auto="1"/>
                </patternFill>
              </fill>
            </x14:dxf>
          </x14:cfRule>
          <xm:sqref>R50</xm:sqref>
        </x14:conditionalFormatting>
        <x14:conditionalFormatting xmlns:xm="http://schemas.microsoft.com/office/excel/2006/main">
          <x14:cfRule type="expression" priority="46" id="{CA0DACB1-BC8D-43E8-9E9B-5A47EE451762}">
            <xm:f>'Worksheet - Section 3 Step 4'!$R$33=2</xm:f>
            <x14:dxf>
              <font>
                <color auto="1"/>
              </font>
              <fill>
                <patternFill patternType="none">
                  <bgColor auto="1"/>
                </patternFill>
              </fill>
            </x14:dxf>
          </x14:cfRule>
          <xm:sqref>Q50</xm:sqref>
        </x14:conditionalFormatting>
        <x14:conditionalFormatting xmlns:xm="http://schemas.microsoft.com/office/excel/2006/main">
          <x14:cfRule type="expression" priority="47" id="{75F2504C-CCA9-4A3A-8AE7-ACBA877FAC69}">
            <xm:f>'Worksheet - Section 3 Step 4'!$R$34=2</xm:f>
            <x14:dxf>
              <font>
                <color auto="1"/>
              </font>
              <fill>
                <patternFill patternType="none">
                  <bgColor auto="1"/>
                </patternFill>
              </fill>
            </x14:dxf>
          </x14:cfRule>
          <xm:sqref>P50</xm:sqref>
        </x14:conditionalFormatting>
        <x14:conditionalFormatting xmlns:xm="http://schemas.microsoft.com/office/excel/2006/main">
          <x14:cfRule type="expression" priority="43" id="{164DDE72-7D96-4566-A7AC-7299CBAE7822}">
            <xm:f>'Worksheet - Section 3 Step 4'!$R$35=2</xm:f>
            <x14:dxf>
              <font>
                <color theme="1"/>
              </font>
              <fill>
                <patternFill patternType="none">
                  <bgColor auto="1"/>
                </patternFill>
              </fill>
            </x14:dxf>
          </x14:cfRule>
          <xm:sqref>Y50</xm:sqref>
        </x14:conditionalFormatting>
        <x14:conditionalFormatting xmlns:xm="http://schemas.microsoft.com/office/excel/2006/main">
          <x14:cfRule type="expression" priority="39" id="{1A2FC157-E6C8-4D5D-B5C8-153CE9BE0B08}">
            <xm:f>'Worksheet - Section 3 Step 4'!$R$39=2</xm:f>
            <x14:dxf>
              <font>
                <color auto="1"/>
              </font>
              <fill>
                <patternFill patternType="none">
                  <bgColor auto="1"/>
                </patternFill>
              </fill>
            </x14:dxf>
          </x14:cfRule>
          <xm:sqref>S64</xm:sqref>
        </x14:conditionalFormatting>
        <x14:conditionalFormatting xmlns:xm="http://schemas.microsoft.com/office/excel/2006/main">
          <x14:cfRule type="expression" priority="40" id="{303D964D-F202-440E-9813-69878E20428E}">
            <xm:f>'Worksheet - Section 3 Step 4'!$R$40=2</xm:f>
            <x14:dxf>
              <font>
                <color auto="1"/>
              </font>
              <fill>
                <patternFill patternType="none">
                  <bgColor auto="1"/>
                </patternFill>
              </fill>
            </x14:dxf>
          </x14:cfRule>
          <xm:sqref>R64</xm:sqref>
        </x14:conditionalFormatting>
        <x14:conditionalFormatting xmlns:xm="http://schemas.microsoft.com/office/excel/2006/main">
          <x14:cfRule type="expression" priority="41" id="{A1B39819-336C-47FB-B99D-BD5418F32AE7}">
            <xm:f>'Worksheet - Section 3 Step 4'!$R$41=2</xm:f>
            <x14:dxf>
              <font>
                <color auto="1"/>
              </font>
              <fill>
                <patternFill patternType="none">
                  <bgColor auto="1"/>
                </patternFill>
              </fill>
            </x14:dxf>
          </x14:cfRule>
          <xm:sqref>Q64</xm:sqref>
        </x14:conditionalFormatting>
        <x14:conditionalFormatting xmlns:xm="http://schemas.microsoft.com/office/excel/2006/main">
          <x14:cfRule type="expression" priority="42" id="{D5C9A662-B437-425B-AD35-277F20D7CD0B}">
            <xm:f>'Worksheet - Section 3 Step 4'!$R$42=2</xm:f>
            <x14:dxf>
              <font>
                <color auto="1"/>
              </font>
              <fill>
                <patternFill patternType="none">
                  <bgColor auto="1"/>
                </patternFill>
              </fill>
            </x14:dxf>
          </x14:cfRule>
          <xm:sqref>P64</xm:sqref>
        </x14:conditionalFormatting>
        <x14:conditionalFormatting xmlns:xm="http://schemas.microsoft.com/office/excel/2006/main">
          <x14:cfRule type="expression" priority="38" id="{328EDA4B-000D-40F8-98BD-88021A9034F4}">
            <xm:f>'Worksheet - Section 3 Step 4'!$R$43=2</xm:f>
            <x14:dxf>
              <font>
                <color theme="1"/>
              </font>
              <fill>
                <patternFill patternType="none">
                  <bgColor auto="1"/>
                </patternFill>
              </fill>
            </x14:dxf>
          </x14:cfRule>
          <xm:sqref>Y64</xm:sqref>
        </x14:conditionalFormatting>
        <x14:conditionalFormatting xmlns:xm="http://schemas.microsoft.com/office/excel/2006/main">
          <x14:cfRule type="expression" priority="35" id="{3D691BFD-8922-49FA-AD33-6C7314497597}">
            <xm:f>'Worksheet - Section 3 Step 4'!$R$15=2</xm:f>
            <x14:dxf>
              <font>
                <color theme="1"/>
              </font>
              <fill>
                <patternFill patternType="solid">
                  <bgColor rgb="FFE2EDDF"/>
                </patternFill>
              </fill>
            </x14:dxf>
          </x14:cfRule>
          <xm:sqref>N19 O25 N24:N30 O28:O29</xm:sqref>
        </x14:conditionalFormatting>
        <x14:conditionalFormatting xmlns:xm="http://schemas.microsoft.com/office/excel/2006/main">
          <x14:cfRule type="expression" priority="36" id="{6FAE3713-98BD-4AC6-A8CD-11083971B28A}">
            <xm:f>'Worksheet - Section 3 Step 4'!$R$15=2</xm:f>
            <x14:dxf>
              <font>
                <color auto="1"/>
              </font>
              <fill>
                <patternFill patternType="none">
                  <bgColor auto="1"/>
                </patternFill>
              </fill>
            </x14:dxf>
          </x14:cfRule>
          <xm:sqref>O26 O30</xm:sqref>
        </x14:conditionalFormatting>
        <x14:conditionalFormatting xmlns:xm="http://schemas.microsoft.com/office/excel/2006/main">
          <x14:cfRule type="expression" priority="37" id="{17258FB5-BB59-4337-9E34-678D13E22E87}">
            <xm:f>'Worksheet - Section 3 Step 4'!$R$15=2</xm:f>
            <x14:dxf>
              <font>
                <color theme="1"/>
              </font>
              <fill>
                <patternFill patternType="solid">
                  <bgColor rgb="FFDACCEA"/>
                </patternFill>
              </fill>
            </x14:dxf>
          </x14:cfRule>
          <xm:sqref>X28</xm:sqref>
        </x14:conditionalFormatting>
        <x14:conditionalFormatting xmlns:xm="http://schemas.microsoft.com/office/excel/2006/main">
          <x14:cfRule type="expression" priority="32" id="{A0A426DB-9361-4BFC-803B-7DFE95DEA903}">
            <xm:f>'Worksheet - Section 3 Step 4'!$I$7=2</xm:f>
            <x14:dxf>
              <font>
                <color theme="1"/>
              </font>
              <fill>
                <patternFill patternType="solid">
                  <bgColor rgb="FFE2EDDF"/>
                </patternFill>
              </fill>
            </x14:dxf>
          </x14:cfRule>
          <xm:sqref>A5 B11 A10:A16 B14:B15</xm:sqref>
        </x14:conditionalFormatting>
        <x14:conditionalFormatting xmlns:xm="http://schemas.microsoft.com/office/excel/2006/main">
          <x14:cfRule type="expression" priority="33" id="{2CD4F267-9A74-4300-9B95-4F8A00E225DC}">
            <xm:f>'Worksheet - Section 3 Step 4'!$I$7=2</xm:f>
            <x14:dxf>
              <font>
                <color auto="1"/>
              </font>
              <fill>
                <patternFill patternType="none">
                  <bgColor auto="1"/>
                </patternFill>
              </fill>
            </x14:dxf>
          </x14:cfRule>
          <xm:sqref>B12 B16</xm:sqref>
        </x14:conditionalFormatting>
        <x14:conditionalFormatting xmlns:xm="http://schemas.microsoft.com/office/excel/2006/main">
          <x14:cfRule type="expression" priority="34" id="{155992B8-226E-4164-A47A-D368E1D4BB58}">
            <xm:f>'Worksheet - Section 3 Step 4'!$I$7=2</xm:f>
            <x14:dxf>
              <font>
                <color theme="1"/>
              </font>
              <fill>
                <patternFill patternType="solid">
                  <bgColor rgb="FFDACCEA"/>
                </patternFill>
              </fill>
            </x14:dxf>
          </x14:cfRule>
          <xm:sqref>K14</xm:sqref>
        </x14:conditionalFormatting>
        <x14:conditionalFormatting xmlns:xm="http://schemas.microsoft.com/office/excel/2006/main">
          <x14:cfRule type="expression" priority="29" id="{04F8C6B4-20B5-43DB-8409-320B528D8E4C}">
            <xm:f>'Worksheet - Section 3 Step 4'!$R$23=2</xm:f>
            <x14:dxf>
              <font>
                <color theme="1"/>
              </font>
              <fill>
                <patternFill patternType="solid">
                  <bgColor rgb="FFDACCEA"/>
                </patternFill>
              </fill>
            </x14:dxf>
          </x14:cfRule>
          <xm:sqref>X42</xm:sqref>
        </x14:conditionalFormatting>
        <x14:conditionalFormatting xmlns:xm="http://schemas.microsoft.com/office/excel/2006/main">
          <x14:cfRule type="expression" priority="30" id="{E838845A-62EB-4F50-8F70-0D780D663EDB}">
            <xm:f>'Worksheet - Section 3 Step 4'!$R$23=2</xm:f>
            <x14:dxf>
              <font>
                <color auto="1"/>
              </font>
              <fill>
                <patternFill patternType="none">
                  <bgColor auto="1"/>
                </patternFill>
              </fill>
            </x14:dxf>
          </x14:cfRule>
          <xm:sqref>O40 O44</xm:sqref>
        </x14:conditionalFormatting>
        <x14:conditionalFormatting xmlns:xm="http://schemas.microsoft.com/office/excel/2006/main">
          <x14:cfRule type="expression" priority="31" id="{89D91949-7AE6-4322-B1EC-9D78C818AACC}">
            <xm:f>'Worksheet - Section 3 Step 4'!$R$23=2</xm:f>
            <x14:dxf>
              <font>
                <color theme="1"/>
              </font>
              <fill>
                <patternFill patternType="solid">
                  <bgColor rgb="FFE2EDDF"/>
                </patternFill>
              </fill>
            </x14:dxf>
          </x14:cfRule>
          <xm:sqref>N33 O39 N38:N44 O42:O43</xm:sqref>
        </x14:conditionalFormatting>
        <x14:conditionalFormatting xmlns:xm="http://schemas.microsoft.com/office/excel/2006/main">
          <x14:cfRule type="expression" priority="26" id="{A2D10356-3227-4A00-969A-4CBB4711E3D3}">
            <xm:f>'Worksheet - Section 3 Step 4'!$R$31=2</xm:f>
            <x14:dxf>
              <font>
                <color theme="1"/>
              </font>
              <fill>
                <patternFill patternType="solid">
                  <bgColor rgb="FFDACCEA"/>
                </patternFill>
              </fill>
            </x14:dxf>
          </x14:cfRule>
          <xm:sqref>X56</xm:sqref>
        </x14:conditionalFormatting>
        <x14:conditionalFormatting xmlns:xm="http://schemas.microsoft.com/office/excel/2006/main">
          <x14:cfRule type="expression" priority="27" id="{F2FDBC87-7089-4A7F-9173-15F98D90D10C}">
            <xm:f>'Worksheet - Section 3 Step 4'!$R$31=2</xm:f>
            <x14:dxf>
              <font>
                <color auto="1"/>
              </font>
              <fill>
                <patternFill patternType="none">
                  <bgColor auto="1"/>
                </patternFill>
              </fill>
            </x14:dxf>
          </x14:cfRule>
          <xm:sqref>O54 O58</xm:sqref>
        </x14:conditionalFormatting>
        <x14:conditionalFormatting xmlns:xm="http://schemas.microsoft.com/office/excel/2006/main">
          <x14:cfRule type="expression" priority="28" id="{6C2640BF-F4AB-495A-AC94-C9CD0A834EBF}">
            <xm:f>'Worksheet - Section 3 Step 4'!$R$31=2</xm:f>
            <x14:dxf>
              <font>
                <color theme="1"/>
              </font>
              <fill>
                <patternFill patternType="solid">
                  <bgColor rgb="FFE2EDDF"/>
                </patternFill>
              </fill>
            </x14:dxf>
          </x14:cfRule>
          <xm:sqref>N47 O53 N52:N58 O56:O57</xm:sqref>
        </x14:conditionalFormatting>
        <x14:conditionalFormatting xmlns:xm="http://schemas.microsoft.com/office/excel/2006/main">
          <x14:cfRule type="expression" priority="23" id="{3D2E0ED8-B691-45FC-9BBE-9F3A4D02D6A9}">
            <xm:f>'Worksheet - Section 3 Step 4'!$R$39=2</xm:f>
            <x14:dxf>
              <font>
                <color theme="1"/>
              </font>
              <fill>
                <patternFill patternType="solid">
                  <bgColor rgb="FFDACCEA"/>
                </patternFill>
              </fill>
            </x14:dxf>
          </x14:cfRule>
          <xm:sqref>X67 X72</xm:sqref>
        </x14:conditionalFormatting>
        <x14:conditionalFormatting xmlns:xm="http://schemas.microsoft.com/office/excel/2006/main">
          <x14:cfRule type="expression" priority="24" id="{3500DF2C-5F9E-48A6-8926-DE6DDEEFDF0C}">
            <xm:f>'Worksheet - Section 3 Step 4'!$R$39=2</xm:f>
            <x14:dxf>
              <font>
                <color auto="1"/>
              </font>
              <fill>
                <patternFill patternType="none">
                  <bgColor auto="1"/>
                </patternFill>
              </fill>
            </x14:dxf>
          </x14:cfRule>
          <xm:sqref>O70 O74</xm:sqref>
        </x14:conditionalFormatting>
        <x14:conditionalFormatting xmlns:xm="http://schemas.microsoft.com/office/excel/2006/main">
          <x14:cfRule type="expression" priority="25" id="{77105270-C33A-4A2E-BAF6-C0F851C97F6C}">
            <xm:f>'Worksheet - Section 3 Step 4'!$R$39=2</xm:f>
            <x14:dxf>
              <font>
                <color theme="1"/>
              </font>
              <fill>
                <patternFill patternType="solid">
                  <bgColor rgb="FFE2EDDF"/>
                </patternFill>
              </fill>
            </x14:dxf>
          </x14:cfRule>
          <xm:sqref>N61 O67 N66:N74 O69 O72:O73</xm:sqref>
        </x14:conditionalFormatting>
        <x14:conditionalFormatting xmlns:xm="http://schemas.microsoft.com/office/excel/2006/main">
          <x14:cfRule type="expression" priority="22" id="{1364A699-8E93-4875-966E-D551C52CD38C}">
            <xm:f>'Worksheet - Section 3 Step 4'!$G$3&gt;5</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A2:L2</xm:sqref>
        </x14:conditionalFormatting>
        <x14:conditionalFormatting xmlns:xm="http://schemas.microsoft.com/office/excel/2006/main">
          <x14:cfRule type="expression" priority="21" id="{318E022F-B2F7-4CD0-8700-8333EFBFF0CC}">
            <xm:f>'Worksheet - Section 3 Step 4'!$P$3&gt;5</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N2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A1C8CE6-C90C-4CE3-949E-59343B6DAEC4}">
          <x14:formula1>
            <xm:f>'Worksheet - Drop Downs'!$A$3:$A$5</xm:f>
          </x14:formula1>
          <xm:sqref>K67:L67 X67:Y67 X27:Y28 K13:L13 K41:L42 X13:Y14 K55:L56 K27:L28 K71:L72 X41:Y42 X55:Y56 X71:Y72</xm:sqref>
        </x14:dataValidation>
        <x14:dataValidation type="list" allowBlank="1" showInputMessage="1" showErrorMessage="1" xr:uid="{8B1A5242-2F4D-4A66-B045-448803579387}">
          <x14:formula1>
            <xm:f>'Worksheet - Drop Downs'!A3:A5</xm:f>
          </x14:formula1>
          <xm:sqref>K14:L14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C80EF-E9FB-44DA-97EF-27F54D044DD4}">
  <sheetPr codeName="Sheet9"/>
  <dimension ref="A1:AM57"/>
  <sheetViews>
    <sheetView showGridLines="0" topLeftCell="A2" zoomScale="90" zoomScaleNormal="90" workbookViewId="0">
      <selection activeCell="N3" sqref="N3:W3"/>
    </sheetView>
  </sheetViews>
  <sheetFormatPr defaultColWidth="9.1328125" defaultRowHeight="30" customHeight="1" x14ac:dyDescent="0.5"/>
  <cols>
    <col min="1" max="1" width="10.1328125" style="5" customWidth="1"/>
    <col min="2" max="12" width="10.1328125" style="1" customWidth="1"/>
    <col min="13" max="13" width="5.1328125" style="143" customWidth="1"/>
    <col min="14" max="14" width="10.1328125" style="5" customWidth="1"/>
    <col min="15" max="25" width="10.1328125" style="1" customWidth="1"/>
    <col min="26" max="26" width="5.1328125" style="127" customWidth="1"/>
    <col min="27" max="27" width="15.59765625" style="241" customWidth="1"/>
    <col min="28" max="39" width="10.1328125" style="127" customWidth="1"/>
    <col min="40" max="45" width="10.1328125" style="72" customWidth="1"/>
    <col min="46" max="16384" width="9.1328125" style="72"/>
  </cols>
  <sheetData>
    <row r="1" spans="1:39" ht="30" customHeight="1" thickBot="1" x14ac:dyDescent="0.55000000000000004">
      <c r="A1" s="287" t="s">
        <v>228</v>
      </c>
      <c r="B1" s="288"/>
      <c r="C1" s="288"/>
      <c r="D1" s="288"/>
      <c r="E1" s="288"/>
      <c r="F1" s="288"/>
      <c r="G1" s="288"/>
      <c r="H1" s="288"/>
      <c r="I1" s="288"/>
      <c r="J1" s="288"/>
      <c r="K1" s="288"/>
      <c r="L1" s="289"/>
      <c r="N1" s="287" t="s">
        <v>227</v>
      </c>
      <c r="O1" s="288"/>
      <c r="P1" s="288"/>
      <c r="Q1" s="288"/>
      <c r="R1" s="288"/>
      <c r="S1" s="288"/>
      <c r="T1" s="288"/>
      <c r="U1" s="288"/>
      <c r="V1" s="288"/>
      <c r="W1" s="288"/>
      <c r="X1" s="288"/>
      <c r="Y1" s="289"/>
    </row>
    <row r="2" spans="1:39" ht="45" customHeight="1" thickBot="1" x14ac:dyDescent="0.55000000000000004">
      <c r="A2" s="447" t="s">
        <v>539</v>
      </c>
      <c r="B2" s="448"/>
      <c r="C2" s="448"/>
      <c r="D2" s="448"/>
      <c r="E2" s="448"/>
      <c r="F2" s="448"/>
      <c r="G2" s="448"/>
      <c r="H2" s="448"/>
      <c r="I2" s="448"/>
      <c r="J2" s="448"/>
      <c r="K2" s="448"/>
      <c r="L2" s="449"/>
      <c r="N2" s="447" t="s">
        <v>540</v>
      </c>
      <c r="O2" s="448"/>
      <c r="P2" s="448"/>
      <c r="Q2" s="448"/>
      <c r="R2" s="448"/>
      <c r="S2" s="448"/>
      <c r="T2" s="448"/>
      <c r="U2" s="448"/>
      <c r="V2" s="448"/>
      <c r="W2" s="448"/>
      <c r="X2" s="448"/>
      <c r="Y2" s="449"/>
    </row>
    <row r="3" spans="1:39" ht="70.05" customHeight="1" x14ac:dyDescent="0.5">
      <c r="A3" s="479" t="s">
        <v>572</v>
      </c>
      <c r="B3" s="354"/>
      <c r="C3" s="354"/>
      <c r="D3" s="354"/>
      <c r="E3" s="354"/>
      <c r="F3" s="354"/>
      <c r="G3" s="354"/>
      <c r="H3" s="354"/>
      <c r="I3" s="354"/>
      <c r="J3" s="355"/>
      <c r="K3" s="388" t="s">
        <v>1</v>
      </c>
      <c r="L3" s="389"/>
      <c r="M3" s="269"/>
      <c r="N3" s="479" t="s">
        <v>571</v>
      </c>
      <c r="O3" s="354"/>
      <c r="P3" s="354"/>
      <c r="Q3" s="354"/>
      <c r="R3" s="354"/>
      <c r="S3" s="354"/>
      <c r="T3" s="354"/>
      <c r="U3" s="354"/>
      <c r="V3" s="354"/>
      <c r="W3" s="355"/>
      <c r="X3" s="388" t="s">
        <v>1</v>
      </c>
      <c r="Y3" s="389"/>
      <c r="AA3" s="242"/>
    </row>
    <row r="4" spans="1:39" ht="30" customHeight="1" thickBot="1" x14ac:dyDescent="0.55000000000000004">
      <c r="A4" s="341" t="s">
        <v>181</v>
      </c>
      <c r="B4" s="342"/>
      <c r="C4" s="342"/>
      <c r="D4" s="342"/>
      <c r="E4" s="342"/>
      <c r="F4" s="342"/>
      <c r="G4" s="342"/>
      <c r="H4" s="342"/>
      <c r="I4" s="342"/>
      <c r="J4" s="342"/>
      <c r="K4" s="342"/>
      <c r="L4" s="343"/>
      <c r="N4" s="341" t="s">
        <v>131</v>
      </c>
      <c r="O4" s="342"/>
      <c r="P4" s="342"/>
      <c r="Q4" s="342"/>
      <c r="R4" s="342"/>
      <c r="S4" s="342"/>
      <c r="T4" s="342"/>
      <c r="U4" s="342"/>
      <c r="V4" s="342"/>
      <c r="W4" s="342"/>
      <c r="X4" s="342"/>
      <c r="Y4" s="343"/>
    </row>
    <row r="5" spans="1:39" ht="45" customHeight="1" x14ac:dyDescent="0.5">
      <c r="A5" s="475" t="s">
        <v>132</v>
      </c>
      <c r="B5" s="476"/>
      <c r="C5" s="477" t="s">
        <v>133</v>
      </c>
      <c r="D5" s="477"/>
      <c r="E5" s="477"/>
      <c r="F5" s="477"/>
      <c r="G5" s="477"/>
      <c r="H5" s="477"/>
      <c r="I5" s="477"/>
      <c r="J5" s="477"/>
      <c r="K5" s="477"/>
      <c r="L5" s="478"/>
      <c r="N5" s="475" t="s">
        <v>132</v>
      </c>
      <c r="O5" s="476"/>
      <c r="P5" s="477" t="s">
        <v>133</v>
      </c>
      <c r="Q5" s="477"/>
      <c r="R5" s="477"/>
      <c r="S5" s="477"/>
      <c r="T5" s="477"/>
      <c r="U5" s="477"/>
      <c r="V5" s="477"/>
      <c r="W5" s="477"/>
      <c r="X5" s="477"/>
      <c r="Y5" s="478"/>
    </row>
    <row r="6" spans="1:39" ht="45" customHeight="1" x14ac:dyDescent="0.5">
      <c r="A6" s="457" t="s">
        <v>180</v>
      </c>
      <c r="B6" s="354"/>
      <c r="C6" s="354"/>
      <c r="D6" s="354"/>
      <c r="E6" s="354"/>
      <c r="F6" s="354"/>
      <c r="G6" s="354"/>
      <c r="H6" s="354"/>
      <c r="I6" s="354"/>
      <c r="J6" s="354"/>
      <c r="K6" s="354"/>
      <c r="L6" s="458"/>
      <c r="N6" s="457" t="s">
        <v>135</v>
      </c>
      <c r="O6" s="354"/>
      <c r="P6" s="354"/>
      <c r="Q6" s="354"/>
      <c r="R6" s="354"/>
      <c r="S6" s="354"/>
      <c r="T6" s="354"/>
      <c r="U6" s="354"/>
      <c r="V6" s="354"/>
      <c r="W6" s="354"/>
      <c r="X6" s="354"/>
      <c r="Y6" s="458"/>
      <c r="AA6" s="242"/>
    </row>
    <row r="7" spans="1:39" ht="15" customHeight="1" x14ac:dyDescent="0.5">
      <c r="A7" s="156"/>
      <c r="B7" s="157"/>
      <c r="C7" s="157"/>
      <c r="D7" s="157"/>
      <c r="E7" s="157"/>
      <c r="F7" s="157"/>
      <c r="G7" s="157"/>
      <c r="H7" s="157"/>
      <c r="I7" s="157"/>
      <c r="J7" s="157"/>
      <c r="K7" s="157"/>
      <c r="L7" s="158"/>
      <c r="N7" s="156"/>
      <c r="O7" s="157"/>
      <c r="P7" s="157"/>
      <c r="Q7" s="157"/>
      <c r="R7" s="157"/>
      <c r="S7" s="157"/>
      <c r="T7" s="157"/>
      <c r="U7" s="157"/>
      <c r="V7" s="157"/>
      <c r="W7" s="157"/>
      <c r="X7" s="157"/>
      <c r="Y7" s="158"/>
    </row>
    <row r="8" spans="1:39" ht="45" customHeight="1" x14ac:dyDescent="0.5">
      <c r="A8" s="470"/>
      <c r="B8" s="471"/>
      <c r="C8" s="74" t="s">
        <v>152</v>
      </c>
      <c r="D8" s="74" t="s">
        <v>153</v>
      </c>
      <c r="E8" s="74" t="s">
        <v>154</v>
      </c>
      <c r="F8" s="74" t="s">
        <v>155</v>
      </c>
      <c r="G8" s="74" t="s">
        <v>156</v>
      </c>
      <c r="H8" s="74" t="s">
        <v>157</v>
      </c>
      <c r="I8" s="74" t="s">
        <v>158</v>
      </c>
      <c r="J8" s="74" t="s">
        <v>159</v>
      </c>
      <c r="K8" s="74" t="s">
        <v>160</v>
      </c>
      <c r="L8" s="159" t="s">
        <v>36</v>
      </c>
      <c r="N8" s="470"/>
      <c r="O8" s="471"/>
      <c r="P8" s="43" t="s">
        <v>27</v>
      </c>
      <c r="Q8" s="43" t="s">
        <v>28</v>
      </c>
      <c r="R8" s="43" t="s">
        <v>29</v>
      </c>
      <c r="S8" s="43" t="s">
        <v>30</v>
      </c>
      <c r="T8" s="43" t="s">
        <v>31</v>
      </c>
      <c r="U8" s="43" t="s">
        <v>32</v>
      </c>
      <c r="V8" s="43" t="s">
        <v>33</v>
      </c>
      <c r="W8" s="43" t="s">
        <v>34</v>
      </c>
      <c r="X8" s="43" t="s">
        <v>35</v>
      </c>
      <c r="Y8" s="159" t="s">
        <v>36</v>
      </c>
    </row>
    <row r="9" spans="1:39" ht="105" customHeight="1" x14ac:dyDescent="0.5">
      <c r="A9" s="457" t="s">
        <v>134</v>
      </c>
      <c r="B9" s="354"/>
      <c r="C9" s="243"/>
      <c r="D9" s="243"/>
      <c r="E9" s="243"/>
      <c r="F9" s="243"/>
      <c r="G9" s="244"/>
      <c r="H9" s="244"/>
      <c r="I9" s="244"/>
      <c r="J9" s="244"/>
      <c r="K9" s="244"/>
      <c r="L9" s="245"/>
      <c r="N9" s="457" t="s">
        <v>134</v>
      </c>
      <c r="O9" s="354"/>
      <c r="P9" s="243"/>
      <c r="Q9" s="243"/>
      <c r="R9" s="243"/>
      <c r="S9" s="243"/>
      <c r="T9" s="244"/>
      <c r="U9" s="244"/>
      <c r="V9" s="244"/>
      <c r="W9" s="244"/>
      <c r="X9" s="244"/>
      <c r="Y9" s="245"/>
    </row>
    <row r="10" spans="1:39" ht="240" customHeight="1" x14ac:dyDescent="0.5">
      <c r="A10" s="156"/>
      <c r="B10" s="157"/>
      <c r="C10" s="157"/>
      <c r="D10" s="157"/>
      <c r="E10" s="157"/>
      <c r="F10" s="157"/>
      <c r="G10" s="157"/>
      <c r="H10" s="157"/>
      <c r="I10" s="157"/>
      <c r="J10" s="157"/>
      <c r="K10" s="157"/>
      <c r="L10" s="158"/>
      <c r="N10" s="156"/>
      <c r="O10" s="157"/>
      <c r="P10" s="157"/>
      <c r="Q10" s="157"/>
      <c r="R10" s="157"/>
      <c r="S10" s="157"/>
      <c r="T10" s="157"/>
      <c r="U10" s="157"/>
      <c r="V10" s="157"/>
      <c r="W10" s="157"/>
      <c r="X10" s="157"/>
      <c r="Y10" s="158"/>
    </row>
    <row r="11" spans="1:39" ht="45" customHeight="1" x14ac:dyDescent="0.5">
      <c r="A11" s="457" t="s">
        <v>545</v>
      </c>
      <c r="B11" s="354"/>
      <c r="C11" s="354"/>
      <c r="D11" s="354"/>
      <c r="E11" s="354"/>
      <c r="F11" s="354"/>
      <c r="G11" s="354"/>
      <c r="H11" s="354"/>
      <c r="I11" s="354"/>
      <c r="J11" s="354"/>
      <c r="K11" s="354"/>
      <c r="L11" s="458"/>
      <c r="N11" s="457" t="s">
        <v>545</v>
      </c>
      <c r="O11" s="354"/>
      <c r="P11" s="354"/>
      <c r="Q11" s="354"/>
      <c r="R11" s="354"/>
      <c r="S11" s="354"/>
      <c r="T11" s="354"/>
      <c r="U11" s="354"/>
      <c r="V11" s="354"/>
      <c r="W11" s="354"/>
      <c r="X11" s="354"/>
      <c r="Y11" s="458"/>
    </row>
    <row r="12" spans="1:39" s="75" customFormat="1" ht="120" customHeight="1" thickBot="1" x14ac:dyDescent="0.55000000000000004">
      <c r="A12" s="472" t="s">
        <v>24</v>
      </c>
      <c r="B12" s="473"/>
      <c r="C12" s="473"/>
      <c r="D12" s="473"/>
      <c r="E12" s="473"/>
      <c r="F12" s="473"/>
      <c r="G12" s="473"/>
      <c r="H12" s="473"/>
      <c r="I12" s="473"/>
      <c r="J12" s="473"/>
      <c r="K12" s="473"/>
      <c r="L12" s="474"/>
      <c r="M12" s="143"/>
      <c r="N12" s="472" t="s">
        <v>24</v>
      </c>
      <c r="O12" s="473"/>
      <c r="P12" s="473"/>
      <c r="Q12" s="473"/>
      <c r="R12" s="473"/>
      <c r="S12" s="473"/>
      <c r="T12" s="473"/>
      <c r="U12" s="473"/>
      <c r="V12" s="473"/>
      <c r="W12" s="473"/>
      <c r="X12" s="473"/>
      <c r="Y12" s="474"/>
      <c r="Z12" s="127"/>
      <c r="AA12" s="241"/>
      <c r="AB12" s="127"/>
      <c r="AC12" s="127"/>
      <c r="AD12" s="127"/>
      <c r="AE12" s="127"/>
      <c r="AF12" s="127"/>
      <c r="AG12" s="127"/>
      <c r="AH12" s="127"/>
      <c r="AI12" s="127"/>
      <c r="AJ12" s="127"/>
      <c r="AK12" s="127"/>
      <c r="AL12" s="127"/>
      <c r="AM12" s="127"/>
    </row>
    <row r="13" spans="1:39" s="249" customFormat="1" ht="15" customHeight="1" thickBot="1" x14ac:dyDescent="0.55000000000000004">
      <c r="A13" s="226"/>
      <c r="B13" s="226"/>
      <c r="C13" s="226"/>
      <c r="D13" s="226"/>
      <c r="E13" s="226"/>
      <c r="F13" s="226"/>
      <c r="G13" s="226"/>
      <c r="H13" s="226"/>
      <c r="I13" s="226"/>
      <c r="J13" s="226"/>
      <c r="K13" s="226"/>
      <c r="L13" s="226"/>
      <c r="M13" s="246"/>
      <c r="N13" s="226"/>
      <c r="O13" s="226"/>
      <c r="P13" s="226"/>
      <c r="Q13" s="226"/>
      <c r="R13" s="226"/>
      <c r="S13" s="226"/>
      <c r="T13" s="226"/>
      <c r="U13" s="226"/>
      <c r="V13" s="226"/>
      <c r="W13" s="226"/>
      <c r="X13" s="226"/>
      <c r="Y13" s="226"/>
      <c r="Z13" s="247"/>
      <c r="AA13" s="248"/>
      <c r="AB13" s="247"/>
      <c r="AC13" s="247"/>
      <c r="AD13" s="247"/>
      <c r="AE13" s="247"/>
      <c r="AF13" s="247"/>
      <c r="AG13" s="247"/>
      <c r="AH13" s="247"/>
      <c r="AI13" s="247"/>
      <c r="AJ13" s="247"/>
      <c r="AK13" s="247"/>
      <c r="AL13" s="247"/>
      <c r="AM13" s="247"/>
    </row>
    <row r="14" spans="1:39" ht="45" customHeight="1" x14ac:dyDescent="0.5">
      <c r="A14" s="475" t="s">
        <v>132</v>
      </c>
      <c r="B14" s="476"/>
      <c r="C14" s="477" t="s">
        <v>133</v>
      </c>
      <c r="D14" s="477"/>
      <c r="E14" s="477"/>
      <c r="F14" s="477"/>
      <c r="G14" s="477"/>
      <c r="H14" s="477"/>
      <c r="I14" s="477"/>
      <c r="J14" s="477"/>
      <c r="K14" s="477"/>
      <c r="L14" s="478"/>
      <c r="N14" s="475" t="s">
        <v>132</v>
      </c>
      <c r="O14" s="476"/>
      <c r="P14" s="477" t="s">
        <v>133</v>
      </c>
      <c r="Q14" s="477"/>
      <c r="R14" s="477"/>
      <c r="S14" s="477"/>
      <c r="T14" s="477"/>
      <c r="U14" s="477"/>
      <c r="V14" s="477"/>
      <c r="W14" s="477"/>
      <c r="X14" s="477"/>
      <c r="Y14" s="478"/>
    </row>
    <row r="15" spans="1:39" ht="45" customHeight="1" x14ac:dyDescent="0.5">
      <c r="A15" s="457" t="s">
        <v>180</v>
      </c>
      <c r="B15" s="354"/>
      <c r="C15" s="354"/>
      <c r="D15" s="354"/>
      <c r="E15" s="354"/>
      <c r="F15" s="354"/>
      <c r="G15" s="354"/>
      <c r="H15" s="354"/>
      <c r="I15" s="354"/>
      <c r="J15" s="354"/>
      <c r="K15" s="354"/>
      <c r="L15" s="458"/>
      <c r="N15" s="457" t="s">
        <v>135</v>
      </c>
      <c r="O15" s="354"/>
      <c r="P15" s="354"/>
      <c r="Q15" s="354"/>
      <c r="R15" s="354"/>
      <c r="S15" s="354"/>
      <c r="T15" s="354"/>
      <c r="U15" s="354"/>
      <c r="V15" s="354"/>
      <c r="W15" s="354"/>
      <c r="X15" s="354"/>
      <c r="Y15" s="458"/>
      <c r="AA15" s="242"/>
    </row>
    <row r="16" spans="1:39" ht="15" customHeight="1" x14ac:dyDescent="0.5">
      <c r="A16" s="156"/>
      <c r="B16" s="157"/>
      <c r="C16" s="157"/>
      <c r="D16" s="157"/>
      <c r="E16" s="157"/>
      <c r="F16" s="157"/>
      <c r="G16" s="157"/>
      <c r="H16" s="157"/>
      <c r="I16" s="157"/>
      <c r="J16" s="157"/>
      <c r="K16" s="157"/>
      <c r="L16" s="158"/>
      <c r="N16" s="156"/>
      <c r="O16" s="157"/>
      <c r="P16" s="157"/>
      <c r="Q16" s="157"/>
      <c r="R16" s="157"/>
      <c r="S16" s="157"/>
      <c r="T16" s="157"/>
      <c r="U16" s="157"/>
      <c r="V16" s="157"/>
      <c r="W16" s="157"/>
      <c r="X16" s="157"/>
      <c r="Y16" s="158"/>
    </row>
    <row r="17" spans="1:39" ht="45" customHeight="1" x14ac:dyDescent="0.5">
      <c r="A17" s="470"/>
      <c r="B17" s="471"/>
      <c r="C17" s="74" t="s">
        <v>152</v>
      </c>
      <c r="D17" s="74" t="s">
        <v>153</v>
      </c>
      <c r="E17" s="74" t="s">
        <v>154</v>
      </c>
      <c r="F17" s="74" t="s">
        <v>155</v>
      </c>
      <c r="G17" s="74" t="s">
        <v>156</v>
      </c>
      <c r="H17" s="74" t="s">
        <v>157</v>
      </c>
      <c r="I17" s="74" t="s">
        <v>158</v>
      </c>
      <c r="J17" s="74" t="s">
        <v>159</v>
      </c>
      <c r="K17" s="74" t="s">
        <v>160</v>
      </c>
      <c r="L17" s="159" t="s">
        <v>36</v>
      </c>
      <c r="N17" s="470"/>
      <c r="O17" s="471"/>
      <c r="P17" s="43" t="s">
        <v>27</v>
      </c>
      <c r="Q17" s="43" t="s">
        <v>28</v>
      </c>
      <c r="R17" s="43" t="s">
        <v>29</v>
      </c>
      <c r="S17" s="43" t="s">
        <v>30</v>
      </c>
      <c r="T17" s="43" t="s">
        <v>31</v>
      </c>
      <c r="U17" s="43" t="s">
        <v>32</v>
      </c>
      <c r="V17" s="43" t="s">
        <v>33</v>
      </c>
      <c r="W17" s="43" t="s">
        <v>34</v>
      </c>
      <c r="X17" s="43" t="s">
        <v>35</v>
      </c>
      <c r="Y17" s="159" t="s">
        <v>36</v>
      </c>
    </row>
    <row r="18" spans="1:39" ht="105" customHeight="1" x14ac:dyDescent="0.5">
      <c r="A18" s="457" t="s">
        <v>134</v>
      </c>
      <c r="B18" s="354"/>
      <c r="C18" s="243"/>
      <c r="D18" s="243"/>
      <c r="E18" s="243"/>
      <c r="F18" s="243"/>
      <c r="G18" s="244"/>
      <c r="H18" s="244"/>
      <c r="I18" s="244"/>
      <c r="J18" s="244"/>
      <c r="K18" s="244"/>
      <c r="L18" s="245"/>
      <c r="N18" s="457" t="s">
        <v>134</v>
      </c>
      <c r="O18" s="354"/>
      <c r="P18" s="243"/>
      <c r="Q18" s="243"/>
      <c r="R18" s="243"/>
      <c r="S18" s="243"/>
      <c r="T18" s="244"/>
      <c r="U18" s="244"/>
      <c r="V18" s="244"/>
      <c r="W18" s="244"/>
      <c r="X18" s="244"/>
      <c r="Y18" s="245"/>
    </row>
    <row r="19" spans="1:39" ht="240" customHeight="1" x14ac:dyDescent="0.5">
      <c r="A19" s="156"/>
      <c r="B19" s="157"/>
      <c r="C19" s="157"/>
      <c r="D19" s="157"/>
      <c r="E19" s="157"/>
      <c r="F19" s="157"/>
      <c r="G19" s="157"/>
      <c r="H19" s="157"/>
      <c r="I19" s="157"/>
      <c r="J19" s="157"/>
      <c r="K19" s="157"/>
      <c r="L19" s="158"/>
      <c r="N19" s="156"/>
      <c r="O19" s="157"/>
      <c r="P19" s="157"/>
      <c r="Q19" s="157"/>
      <c r="R19" s="157"/>
      <c r="S19" s="157"/>
      <c r="T19" s="157"/>
      <c r="U19" s="157"/>
      <c r="V19" s="157"/>
      <c r="W19" s="157"/>
      <c r="X19" s="157"/>
      <c r="Y19" s="158"/>
    </row>
    <row r="20" spans="1:39" ht="45" customHeight="1" x14ac:dyDescent="0.5">
      <c r="A20" s="457" t="s">
        <v>545</v>
      </c>
      <c r="B20" s="354"/>
      <c r="C20" s="354"/>
      <c r="D20" s="354"/>
      <c r="E20" s="354"/>
      <c r="F20" s="354"/>
      <c r="G20" s="354"/>
      <c r="H20" s="354"/>
      <c r="I20" s="354"/>
      <c r="J20" s="354"/>
      <c r="K20" s="354"/>
      <c r="L20" s="458"/>
      <c r="N20" s="457" t="s">
        <v>545</v>
      </c>
      <c r="O20" s="354"/>
      <c r="P20" s="354"/>
      <c r="Q20" s="354"/>
      <c r="R20" s="354"/>
      <c r="S20" s="354"/>
      <c r="T20" s="354"/>
      <c r="U20" s="354"/>
      <c r="V20" s="354"/>
      <c r="W20" s="354"/>
      <c r="X20" s="354"/>
      <c r="Y20" s="458"/>
    </row>
    <row r="21" spans="1:39" s="75" customFormat="1" ht="120" customHeight="1" thickBot="1" x14ac:dyDescent="0.55000000000000004">
      <c r="A21" s="472" t="s">
        <v>24</v>
      </c>
      <c r="B21" s="473"/>
      <c r="C21" s="473"/>
      <c r="D21" s="473"/>
      <c r="E21" s="473"/>
      <c r="F21" s="473"/>
      <c r="G21" s="473"/>
      <c r="H21" s="473"/>
      <c r="I21" s="473"/>
      <c r="J21" s="473"/>
      <c r="K21" s="473"/>
      <c r="L21" s="474"/>
      <c r="M21" s="143"/>
      <c r="N21" s="472" t="s">
        <v>24</v>
      </c>
      <c r="O21" s="473"/>
      <c r="P21" s="473"/>
      <c r="Q21" s="473"/>
      <c r="R21" s="473"/>
      <c r="S21" s="473"/>
      <c r="T21" s="473"/>
      <c r="U21" s="473"/>
      <c r="V21" s="473"/>
      <c r="W21" s="473"/>
      <c r="X21" s="473"/>
      <c r="Y21" s="474"/>
      <c r="Z21" s="127"/>
      <c r="AA21" s="241"/>
      <c r="AB21" s="127"/>
      <c r="AC21" s="127"/>
      <c r="AD21" s="127"/>
      <c r="AE21" s="127"/>
      <c r="AF21" s="127"/>
      <c r="AG21" s="127"/>
      <c r="AH21" s="127"/>
      <c r="AI21" s="127"/>
      <c r="AJ21" s="127"/>
      <c r="AK21" s="127"/>
      <c r="AL21" s="127"/>
      <c r="AM21" s="127"/>
    </row>
    <row r="22" spans="1:39" s="249" customFormat="1" ht="15" customHeight="1" thickBot="1" x14ac:dyDescent="0.55000000000000004">
      <c r="A22" s="226"/>
      <c r="B22" s="226"/>
      <c r="C22" s="226"/>
      <c r="D22" s="226"/>
      <c r="E22" s="226"/>
      <c r="F22" s="226"/>
      <c r="G22" s="226"/>
      <c r="H22" s="226"/>
      <c r="I22" s="226"/>
      <c r="J22" s="226"/>
      <c r="K22" s="226"/>
      <c r="L22" s="226"/>
      <c r="M22" s="246"/>
      <c r="N22" s="226"/>
      <c r="O22" s="226"/>
      <c r="P22" s="226"/>
      <c r="Q22" s="226"/>
      <c r="R22" s="226"/>
      <c r="S22" s="226"/>
      <c r="T22" s="226"/>
      <c r="U22" s="226"/>
      <c r="V22" s="226"/>
      <c r="W22" s="226"/>
      <c r="X22" s="226"/>
      <c r="Y22" s="226"/>
      <c r="Z22" s="247"/>
      <c r="AA22" s="248"/>
      <c r="AB22" s="247"/>
      <c r="AC22" s="247"/>
      <c r="AD22" s="247"/>
      <c r="AE22" s="247"/>
      <c r="AF22" s="247"/>
      <c r="AG22" s="247"/>
      <c r="AH22" s="247"/>
      <c r="AI22" s="247"/>
      <c r="AJ22" s="247"/>
      <c r="AK22" s="247"/>
      <c r="AL22" s="247"/>
      <c r="AM22" s="247"/>
    </row>
    <row r="23" spans="1:39" ht="45" customHeight="1" x14ac:dyDescent="0.5">
      <c r="A23" s="475" t="s">
        <v>132</v>
      </c>
      <c r="B23" s="476"/>
      <c r="C23" s="477" t="s">
        <v>133</v>
      </c>
      <c r="D23" s="477"/>
      <c r="E23" s="477"/>
      <c r="F23" s="477"/>
      <c r="G23" s="477"/>
      <c r="H23" s="477"/>
      <c r="I23" s="477"/>
      <c r="J23" s="477"/>
      <c r="K23" s="477"/>
      <c r="L23" s="478"/>
      <c r="N23" s="475" t="s">
        <v>132</v>
      </c>
      <c r="O23" s="476"/>
      <c r="P23" s="477" t="s">
        <v>133</v>
      </c>
      <c r="Q23" s="477"/>
      <c r="R23" s="477"/>
      <c r="S23" s="477"/>
      <c r="T23" s="477"/>
      <c r="U23" s="477"/>
      <c r="V23" s="477"/>
      <c r="W23" s="477"/>
      <c r="X23" s="477"/>
      <c r="Y23" s="478"/>
    </row>
    <row r="24" spans="1:39" ht="45" customHeight="1" x14ac:dyDescent="0.5">
      <c r="A24" s="457" t="s">
        <v>180</v>
      </c>
      <c r="B24" s="354"/>
      <c r="C24" s="354"/>
      <c r="D24" s="354"/>
      <c r="E24" s="354"/>
      <c r="F24" s="354"/>
      <c r="G24" s="354"/>
      <c r="H24" s="354"/>
      <c r="I24" s="354"/>
      <c r="J24" s="354"/>
      <c r="K24" s="354"/>
      <c r="L24" s="458"/>
      <c r="N24" s="457" t="s">
        <v>135</v>
      </c>
      <c r="O24" s="354"/>
      <c r="P24" s="354"/>
      <c r="Q24" s="354"/>
      <c r="R24" s="354"/>
      <c r="S24" s="354"/>
      <c r="T24" s="354"/>
      <c r="U24" s="354"/>
      <c r="V24" s="354"/>
      <c r="W24" s="354"/>
      <c r="X24" s="354"/>
      <c r="Y24" s="458"/>
      <c r="AA24" s="242"/>
    </row>
    <row r="25" spans="1:39" ht="15" customHeight="1" x14ac:dyDescent="0.5">
      <c r="A25" s="156"/>
      <c r="B25" s="157"/>
      <c r="C25" s="157"/>
      <c r="D25" s="157"/>
      <c r="E25" s="157"/>
      <c r="F25" s="157"/>
      <c r="G25" s="157"/>
      <c r="H25" s="157"/>
      <c r="I25" s="157"/>
      <c r="J25" s="157"/>
      <c r="K25" s="157"/>
      <c r="L25" s="158"/>
      <c r="N25" s="156"/>
      <c r="O25" s="157"/>
      <c r="P25" s="157"/>
      <c r="Q25" s="157"/>
      <c r="R25" s="157"/>
      <c r="S25" s="157"/>
      <c r="T25" s="157"/>
      <c r="U25" s="157"/>
      <c r="V25" s="157"/>
      <c r="W25" s="157"/>
      <c r="X25" s="157"/>
      <c r="Y25" s="158"/>
    </row>
    <row r="26" spans="1:39" ht="45" customHeight="1" x14ac:dyDescent="0.5">
      <c r="A26" s="470"/>
      <c r="B26" s="471"/>
      <c r="C26" s="74" t="s">
        <v>152</v>
      </c>
      <c r="D26" s="74" t="s">
        <v>153</v>
      </c>
      <c r="E26" s="74" t="s">
        <v>154</v>
      </c>
      <c r="F26" s="74" t="s">
        <v>155</v>
      </c>
      <c r="G26" s="74" t="s">
        <v>156</v>
      </c>
      <c r="H26" s="74" t="s">
        <v>157</v>
      </c>
      <c r="I26" s="74" t="s">
        <v>158</v>
      </c>
      <c r="J26" s="74" t="s">
        <v>159</v>
      </c>
      <c r="K26" s="74" t="s">
        <v>160</v>
      </c>
      <c r="L26" s="159" t="s">
        <v>36</v>
      </c>
      <c r="N26" s="470"/>
      <c r="O26" s="471"/>
      <c r="P26" s="43" t="s">
        <v>27</v>
      </c>
      <c r="Q26" s="43" t="s">
        <v>28</v>
      </c>
      <c r="R26" s="43" t="s">
        <v>29</v>
      </c>
      <c r="S26" s="43" t="s">
        <v>30</v>
      </c>
      <c r="T26" s="43" t="s">
        <v>31</v>
      </c>
      <c r="U26" s="43" t="s">
        <v>32</v>
      </c>
      <c r="V26" s="43" t="s">
        <v>33</v>
      </c>
      <c r="W26" s="43" t="s">
        <v>34</v>
      </c>
      <c r="X26" s="43" t="s">
        <v>35</v>
      </c>
      <c r="Y26" s="159" t="s">
        <v>36</v>
      </c>
    </row>
    <row r="27" spans="1:39" ht="105" customHeight="1" x14ac:dyDescent="0.5">
      <c r="A27" s="457" t="s">
        <v>134</v>
      </c>
      <c r="B27" s="354"/>
      <c r="C27" s="243"/>
      <c r="D27" s="243"/>
      <c r="E27" s="243"/>
      <c r="F27" s="243"/>
      <c r="G27" s="244"/>
      <c r="H27" s="244"/>
      <c r="I27" s="244"/>
      <c r="J27" s="244"/>
      <c r="K27" s="244"/>
      <c r="L27" s="245"/>
      <c r="N27" s="457" t="s">
        <v>134</v>
      </c>
      <c r="O27" s="354"/>
      <c r="P27" s="243"/>
      <c r="Q27" s="243"/>
      <c r="R27" s="243"/>
      <c r="S27" s="243"/>
      <c r="T27" s="244"/>
      <c r="U27" s="244"/>
      <c r="V27" s="244"/>
      <c r="W27" s="244"/>
      <c r="X27" s="244"/>
      <c r="Y27" s="245"/>
    </row>
    <row r="28" spans="1:39" ht="240" customHeight="1" x14ac:dyDescent="0.5">
      <c r="A28" s="156"/>
      <c r="B28" s="157"/>
      <c r="C28" s="157"/>
      <c r="D28" s="157"/>
      <c r="E28" s="157"/>
      <c r="F28" s="157"/>
      <c r="G28" s="157"/>
      <c r="H28" s="157"/>
      <c r="I28" s="157"/>
      <c r="J28" s="157"/>
      <c r="K28" s="157"/>
      <c r="L28" s="158"/>
      <c r="N28" s="156"/>
      <c r="O28" s="157"/>
      <c r="P28" s="157"/>
      <c r="Q28" s="157"/>
      <c r="R28" s="157"/>
      <c r="S28" s="157"/>
      <c r="T28" s="157"/>
      <c r="U28" s="157"/>
      <c r="V28" s="157"/>
      <c r="W28" s="157"/>
      <c r="X28" s="157"/>
      <c r="Y28" s="158"/>
    </row>
    <row r="29" spans="1:39" ht="45" customHeight="1" x14ac:dyDescent="0.5">
      <c r="A29" s="457" t="s">
        <v>545</v>
      </c>
      <c r="B29" s="354"/>
      <c r="C29" s="354"/>
      <c r="D29" s="354"/>
      <c r="E29" s="354"/>
      <c r="F29" s="354"/>
      <c r="G29" s="354"/>
      <c r="H29" s="354"/>
      <c r="I29" s="354"/>
      <c r="J29" s="354"/>
      <c r="K29" s="354"/>
      <c r="L29" s="458"/>
      <c r="N29" s="457" t="s">
        <v>545</v>
      </c>
      <c r="O29" s="354"/>
      <c r="P29" s="354"/>
      <c r="Q29" s="354"/>
      <c r="R29" s="354"/>
      <c r="S29" s="354"/>
      <c r="T29" s="354"/>
      <c r="U29" s="354"/>
      <c r="V29" s="354"/>
      <c r="W29" s="354"/>
      <c r="X29" s="354"/>
      <c r="Y29" s="458"/>
    </row>
    <row r="30" spans="1:39" s="75" customFormat="1" ht="120" customHeight="1" thickBot="1" x14ac:dyDescent="0.55000000000000004">
      <c r="A30" s="472" t="s">
        <v>24</v>
      </c>
      <c r="B30" s="473"/>
      <c r="C30" s="473"/>
      <c r="D30" s="473"/>
      <c r="E30" s="473"/>
      <c r="F30" s="473"/>
      <c r="G30" s="473"/>
      <c r="H30" s="473"/>
      <c r="I30" s="473"/>
      <c r="J30" s="473"/>
      <c r="K30" s="473"/>
      <c r="L30" s="474"/>
      <c r="M30" s="143"/>
      <c r="N30" s="472" t="s">
        <v>24</v>
      </c>
      <c r="O30" s="473"/>
      <c r="P30" s="473"/>
      <c r="Q30" s="473"/>
      <c r="R30" s="473"/>
      <c r="S30" s="473"/>
      <c r="T30" s="473"/>
      <c r="U30" s="473"/>
      <c r="V30" s="473"/>
      <c r="W30" s="473"/>
      <c r="X30" s="473"/>
      <c r="Y30" s="474"/>
      <c r="Z30" s="127"/>
      <c r="AA30" s="241"/>
      <c r="AB30" s="127"/>
      <c r="AC30" s="127"/>
      <c r="AD30" s="127"/>
      <c r="AE30" s="127"/>
      <c r="AF30" s="127"/>
      <c r="AG30" s="127"/>
      <c r="AH30" s="127"/>
      <c r="AI30" s="127"/>
      <c r="AJ30" s="127"/>
      <c r="AK30" s="127"/>
      <c r="AL30" s="127"/>
      <c r="AM30" s="127"/>
    </row>
    <row r="31" spans="1:39" s="249" customFormat="1" ht="15" customHeight="1" thickBot="1" x14ac:dyDescent="0.55000000000000004">
      <c r="A31" s="226"/>
      <c r="B31" s="226"/>
      <c r="C31" s="226"/>
      <c r="D31" s="226"/>
      <c r="E31" s="226"/>
      <c r="F31" s="226"/>
      <c r="G31" s="226"/>
      <c r="H31" s="226"/>
      <c r="I31" s="226"/>
      <c r="J31" s="226"/>
      <c r="K31" s="226"/>
      <c r="L31" s="226"/>
      <c r="M31" s="246"/>
      <c r="N31" s="226"/>
      <c r="O31" s="226"/>
      <c r="P31" s="226"/>
      <c r="Q31" s="226"/>
      <c r="R31" s="226"/>
      <c r="S31" s="226"/>
      <c r="T31" s="226"/>
      <c r="U31" s="226"/>
      <c r="V31" s="226"/>
      <c r="W31" s="226"/>
      <c r="X31" s="226"/>
      <c r="Y31" s="226"/>
      <c r="Z31" s="247"/>
      <c r="AA31" s="248"/>
      <c r="AB31" s="247"/>
      <c r="AC31" s="247"/>
      <c r="AD31" s="247"/>
      <c r="AE31" s="247"/>
      <c r="AF31" s="247"/>
      <c r="AG31" s="247"/>
      <c r="AH31" s="247"/>
      <c r="AI31" s="247"/>
      <c r="AJ31" s="247"/>
      <c r="AK31" s="247"/>
      <c r="AL31" s="247"/>
      <c r="AM31" s="247"/>
    </row>
    <row r="32" spans="1:39" ht="45" customHeight="1" x14ac:dyDescent="0.5">
      <c r="A32" s="475" t="s">
        <v>132</v>
      </c>
      <c r="B32" s="476"/>
      <c r="C32" s="477" t="s">
        <v>133</v>
      </c>
      <c r="D32" s="477"/>
      <c r="E32" s="477"/>
      <c r="F32" s="477"/>
      <c r="G32" s="477"/>
      <c r="H32" s="477"/>
      <c r="I32" s="477"/>
      <c r="J32" s="477"/>
      <c r="K32" s="477"/>
      <c r="L32" s="478"/>
      <c r="N32" s="475" t="s">
        <v>132</v>
      </c>
      <c r="O32" s="476"/>
      <c r="P32" s="477" t="s">
        <v>133</v>
      </c>
      <c r="Q32" s="477"/>
      <c r="R32" s="477"/>
      <c r="S32" s="477"/>
      <c r="T32" s="477"/>
      <c r="U32" s="477"/>
      <c r="V32" s="477"/>
      <c r="W32" s="477"/>
      <c r="X32" s="477"/>
      <c r="Y32" s="478"/>
    </row>
    <row r="33" spans="1:39" ht="45" customHeight="1" x14ac:dyDescent="0.5">
      <c r="A33" s="457" t="s">
        <v>180</v>
      </c>
      <c r="B33" s="354"/>
      <c r="C33" s="354"/>
      <c r="D33" s="354"/>
      <c r="E33" s="354"/>
      <c r="F33" s="354"/>
      <c r="G33" s="354"/>
      <c r="H33" s="354"/>
      <c r="I33" s="354"/>
      <c r="J33" s="354"/>
      <c r="K33" s="354"/>
      <c r="L33" s="458"/>
      <c r="N33" s="457" t="s">
        <v>135</v>
      </c>
      <c r="O33" s="354"/>
      <c r="P33" s="354"/>
      <c r="Q33" s="354"/>
      <c r="R33" s="354"/>
      <c r="S33" s="354"/>
      <c r="T33" s="354"/>
      <c r="U33" s="354"/>
      <c r="V33" s="354"/>
      <c r="W33" s="354"/>
      <c r="X33" s="354"/>
      <c r="Y33" s="458"/>
      <c r="AA33" s="242"/>
    </row>
    <row r="34" spans="1:39" ht="15" customHeight="1" x14ac:dyDescent="0.5">
      <c r="A34" s="156"/>
      <c r="B34" s="157"/>
      <c r="C34" s="157"/>
      <c r="D34" s="157"/>
      <c r="E34" s="157"/>
      <c r="F34" s="157"/>
      <c r="G34" s="157"/>
      <c r="H34" s="157"/>
      <c r="I34" s="157"/>
      <c r="J34" s="157"/>
      <c r="K34" s="157"/>
      <c r="L34" s="158"/>
      <c r="N34" s="156"/>
      <c r="O34" s="157"/>
      <c r="P34" s="157"/>
      <c r="Q34" s="157"/>
      <c r="R34" s="157"/>
      <c r="S34" s="157"/>
      <c r="T34" s="157"/>
      <c r="U34" s="157"/>
      <c r="V34" s="157"/>
      <c r="W34" s="157"/>
      <c r="X34" s="157"/>
      <c r="Y34" s="158"/>
    </row>
    <row r="35" spans="1:39" ht="45" customHeight="1" x14ac:dyDescent="0.5">
      <c r="A35" s="470"/>
      <c r="B35" s="471"/>
      <c r="C35" s="74" t="s">
        <v>152</v>
      </c>
      <c r="D35" s="74" t="s">
        <v>153</v>
      </c>
      <c r="E35" s="74" t="s">
        <v>154</v>
      </c>
      <c r="F35" s="74" t="s">
        <v>155</v>
      </c>
      <c r="G35" s="74" t="s">
        <v>156</v>
      </c>
      <c r="H35" s="74" t="s">
        <v>157</v>
      </c>
      <c r="I35" s="74" t="s">
        <v>158</v>
      </c>
      <c r="J35" s="74" t="s">
        <v>159</v>
      </c>
      <c r="K35" s="74" t="s">
        <v>160</v>
      </c>
      <c r="L35" s="159" t="s">
        <v>36</v>
      </c>
      <c r="N35" s="470"/>
      <c r="O35" s="471"/>
      <c r="P35" s="43" t="s">
        <v>27</v>
      </c>
      <c r="Q35" s="43" t="s">
        <v>28</v>
      </c>
      <c r="R35" s="43" t="s">
        <v>29</v>
      </c>
      <c r="S35" s="43" t="s">
        <v>30</v>
      </c>
      <c r="T35" s="43" t="s">
        <v>31</v>
      </c>
      <c r="U35" s="43" t="s">
        <v>32</v>
      </c>
      <c r="V35" s="43" t="s">
        <v>33</v>
      </c>
      <c r="W35" s="43" t="s">
        <v>34</v>
      </c>
      <c r="X35" s="43" t="s">
        <v>35</v>
      </c>
      <c r="Y35" s="159" t="s">
        <v>36</v>
      </c>
    </row>
    <row r="36" spans="1:39" ht="105" customHeight="1" x14ac:dyDescent="0.5">
      <c r="A36" s="457" t="s">
        <v>134</v>
      </c>
      <c r="B36" s="354"/>
      <c r="C36" s="243"/>
      <c r="D36" s="243"/>
      <c r="E36" s="243"/>
      <c r="F36" s="243"/>
      <c r="G36" s="244"/>
      <c r="H36" s="244"/>
      <c r="I36" s="244"/>
      <c r="J36" s="244"/>
      <c r="K36" s="244"/>
      <c r="L36" s="245"/>
      <c r="N36" s="457" t="s">
        <v>134</v>
      </c>
      <c r="O36" s="354"/>
      <c r="P36" s="243"/>
      <c r="Q36" s="243"/>
      <c r="R36" s="243"/>
      <c r="S36" s="243"/>
      <c r="T36" s="244"/>
      <c r="U36" s="244"/>
      <c r="V36" s="244"/>
      <c r="W36" s="244"/>
      <c r="X36" s="244"/>
      <c r="Y36" s="245"/>
    </row>
    <row r="37" spans="1:39" ht="240" customHeight="1" x14ac:dyDescent="0.5">
      <c r="A37" s="156"/>
      <c r="B37" s="157"/>
      <c r="C37" s="157"/>
      <c r="D37" s="157"/>
      <c r="E37" s="157"/>
      <c r="F37" s="157"/>
      <c r="G37" s="157"/>
      <c r="H37" s="157"/>
      <c r="I37" s="157"/>
      <c r="J37" s="157"/>
      <c r="K37" s="157"/>
      <c r="L37" s="158"/>
      <c r="N37" s="156"/>
      <c r="O37" s="157"/>
      <c r="P37" s="157"/>
      <c r="Q37" s="157"/>
      <c r="R37" s="157"/>
      <c r="S37" s="157"/>
      <c r="T37" s="157"/>
      <c r="U37" s="157"/>
      <c r="V37" s="157"/>
      <c r="W37" s="157"/>
      <c r="X37" s="157"/>
      <c r="Y37" s="158"/>
    </row>
    <row r="38" spans="1:39" ht="45" customHeight="1" x14ac:dyDescent="0.5">
      <c r="A38" s="457" t="s">
        <v>545</v>
      </c>
      <c r="B38" s="354"/>
      <c r="C38" s="354"/>
      <c r="D38" s="354"/>
      <c r="E38" s="354"/>
      <c r="F38" s="354"/>
      <c r="G38" s="354"/>
      <c r="H38" s="354"/>
      <c r="I38" s="354"/>
      <c r="J38" s="354"/>
      <c r="K38" s="354"/>
      <c r="L38" s="458"/>
      <c r="N38" s="457" t="s">
        <v>545</v>
      </c>
      <c r="O38" s="354"/>
      <c r="P38" s="354"/>
      <c r="Q38" s="354"/>
      <c r="R38" s="354"/>
      <c r="S38" s="354"/>
      <c r="T38" s="354"/>
      <c r="U38" s="354"/>
      <c r="V38" s="354"/>
      <c r="W38" s="354"/>
      <c r="X38" s="354"/>
      <c r="Y38" s="458"/>
    </row>
    <row r="39" spans="1:39" s="75" customFormat="1" ht="120" customHeight="1" thickBot="1" x14ac:dyDescent="0.55000000000000004">
      <c r="A39" s="472" t="s">
        <v>24</v>
      </c>
      <c r="B39" s="473"/>
      <c r="C39" s="473"/>
      <c r="D39" s="473"/>
      <c r="E39" s="473"/>
      <c r="F39" s="473"/>
      <c r="G39" s="473"/>
      <c r="H39" s="473"/>
      <c r="I39" s="473"/>
      <c r="J39" s="473"/>
      <c r="K39" s="473"/>
      <c r="L39" s="474"/>
      <c r="M39" s="143"/>
      <c r="N39" s="472" t="s">
        <v>24</v>
      </c>
      <c r="O39" s="473"/>
      <c r="P39" s="473"/>
      <c r="Q39" s="473"/>
      <c r="R39" s="473"/>
      <c r="S39" s="473"/>
      <c r="T39" s="473"/>
      <c r="U39" s="473"/>
      <c r="V39" s="473"/>
      <c r="W39" s="473"/>
      <c r="X39" s="473"/>
      <c r="Y39" s="474"/>
      <c r="Z39" s="127"/>
      <c r="AA39" s="241"/>
      <c r="AB39" s="127"/>
      <c r="AC39" s="127"/>
      <c r="AD39" s="127"/>
      <c r="AE39" s="127"/>
      <c r="AF39" s="127"/>
      <c r="AG39" s="127"/>
      <c r="AH39" s="127"/>
      <c r="AI39" s="127"/>
      <c r="AJ39" s="127"/>
      <c r="AK39" s="127"/>
      <c r="AL39" s="127"/>
      <c r="AM39" s="127"/>
    </row>
    <row r="40" spans="1:39" s="249" customFormat="1" ht="15" customHeight="1" thickBot="1" x14ac:dyDescent="0.55000000000000004">
      <c r="A40" s="226"/>
      <c r="B40" s="226"/>
      <c r="C40" s="226"/>
      <c r="D40" s="226"/>
      <c r="E40" s="226"/>
      <c r="F40" s="226"/>
      <c r="G40" s="226"/>
      <c r="H40" s="226"/>
      <c r="I40" s="226"/>
      <c r="J40" s="226"/>
      <c r="K40" s="226"/>
      <c r="L40" s="226"/>
      <c r="M40" s="246"/>
      <c r="N40" s="226"/>
      <c r="O40" s="226"/>
      <c r="P40" s="226"/>
      <c r="Q40" s="226"/>
      <c r="R40" s="226"/>
      <c r="S40" s="226"/>
      <c r="T40" s="226"/>
      <c r="U40" s="226"/>
      <c r="V40" s="226"/>
      <c r="W40" s="226"/>
      <c r="X40" s="226"/>
      <c r="Y40" s="226"/>
      <c r="Z40" s="247"/>
      <c r="AA40" s="248"/>
      <c r="AB40" s="247"/>
      <c r="AC40" s="247"/>
      <c r="AD40" s="247"/>
      <c r="AE40" s="247"/>
      <c r="AF40" s="247"/>
      <c r="AG40" s="247"/>
      <c r="AH40" s="247"/>
      <c r="AI40" s="247"/>
      <c r="AJ40" s="247"/>
      <c r="AK40" s="247"/>
      <c r="AL40" s="247"/>
      <c r="AM40" s="247"/>
    </row>
    <row r="41" spans="1:39" ht="45" customHeight="1" x14ac:dyDescent="0.5">
      <c r="A41" s="475" t="s">
        <v>132</v>
      </c>
      <c r="B41" s="476"/>
      <c r="C41" s="477" t="s">
        <v>133</v>
      </c>
      <c r="D41" s="477"/>
      <c r="E41" s="477"/>
      <c r="F41" s="477"/>
      <c r="G41" s="477"/>
      <c r="H41" s="477"/>
      <c r="I41" s="477"/>
      <c r="J41" s="477"/>
      <c r="K41" s="477"/>
      <c r="L41" s="478"/>
      <c r="N41" s="475" t="s">
        <v>132</v>
      </c>
      <c r="O41" s="476"/>
      <c r="P41" s="477" t="s">
        <v>133</v>
      </c>
      <c r="Q41" s="477"/>
      <c r="R41" s="477"/>
      <c r="S41" s="477"/>
      <c r="T41" s="477"/>
      <c r="U41" s="477"/>
      <c r="V41" s="477"/>
      <c r="W41" s="477"/>
      <c r="X41" s="477"/>
      <c r="Y41" s="478"/>
    </row>
    <row r="42" spans="1:39" ht="45" customHeight="1" x14ac:dyDescent="0.5">
      <c r="A42" s="457" t="s">
        <v>180</v>
      </c>
      <c r="B42" s="354"/>
      <c r="C42" s="354"/>
      <c r="D42" s="354"/>
      <c r="E42" s="354"/>
      <c r="F42" s="354"/>
      <c r="G42" s="354"/>
      <c r="H42" s="354"/>
      <c r="I42" s="354"/>
      <c r="J42" s="354"/>
      <c r="K42" s="354"/>
      <c r="L42" s="458"/>
      <c r="N42" s="457" t="s">
        <v>135</v>
      </c>
      <c r="O42" s="354"/>
      <c r="P42" s="354"/>
      <c r="Q42" s="354"/>
      <c r="R42" s="354"/>
      <c r="S42" s="354"/>
      <c r="T42" s="354"/>
      <c r="U42" s="354"/>
      <c r="V42" s="354"/>
      <c r="W42" s="354"/>
      <c r="X42" s="354"/>
      <c r="Y42" s="458"/>
      <c r="AA42" s="242"/>
    </row>
    <row r="43" spans="1:39" ht="15" customHeight="1" x14ac:dyDescent="0.5">
      <c r="A43" s="156"/>
      <c r="B43" s="157"/>
      <c r="C43" s="157"/>
      <c r="D43" s="157"/>
      <c r="E43" s="157"/>
      <c r="F43" s="157"/>
      <c r="G43" s="157"/>
      <c r="H43" s="157"/>
      <c r="I43" s="157"/>
      <c r="J43" s="157"/>
      <c r="K43" s="157"/>
      <c r="L43" s="158"/>
      <c r="N43" s="156"/>
      <c r="O43" s="157"/>
      <c r="P43" s="157"/>
      <c r="Q43" s="157"/>
      <c r="R43" s="157"/>
      <c r="S43" s="157"/>
      <c r="T43" s="157"/>
      <c r="U43" s="157"/>
      <c r="V43" s="157"/>
      <c r="W43" s="157"/>
      <c r="X43" s="157"/>
      <c r="Y43" s="158"/>
    </row>
    <row r="44" spans="1:39" ht="45" customHeight="1" x14ac:dyDescent="0.5">
      <c r="A44" s="470"/>
      <c r="B44" s="471"/>
      <c r="C44" s="74" t="s">
        <v>152</v>
      </c>
      <c r="D44" s="74" t="s">
        <v>153</v>
      </c>
      <c r="E44" s="74" t="s">
        <v>154</v>
      </c>
      <c r="F44" s="74" t="s">
        <v>155</v>
      </c>
      <c r="G44" s="74" t="s">
        <v>156</v>
      </c>
      <c r="H44" s="74" t="s">
        <v>157</v>
      </c>
      <c r="I44" s="74" t="s">
        <v>158</v>
      </c>
      <c r="J44" s="74" t="s">
        <v>159</v>
      </c>
      <c r="K44" s="74" t="s">
        <v>160</v>
      </c>
      <c r="L44" s="159" t="s">
        <v>36</v>
      </c>
      <c r="N44" s="470"/>
      <c r="O44" s="471"/>
      <c r="P44" s="43" t="s">
        <v>27</v>
      </c>
      <c r="Q44" s="43" t="s">
        <v>28</v>
      </c>
      <c r="R44" s="43" t="s">
        <v>29</v>
      </c>
      <c r="S44" s="43" t="s">
        <v>30</v>
      </c>
      <c r="T44" s="43" t="s">
        <v>31</v>
      </c>
      <c r="U44" s="43" t="s">
        <v>32</v>
      </c>
      <c r="V44" s="43" t="s">
        <v>33</v>
      </c>
      <c r="W44" s="43" t="s">
        <v>34</v>
      </c>
      <c r="X44" s="43" t="s">
        <v>35</v>
      </c>
      <c r="Y44" s="159" t="s">
        <v>36</v>
      </c>
    </row>
    <row r="45" spans="1:39" ht="105" customHeight="1" x14ac:dyDescent="0.5">
      <c r="A45" s="457" t="s">
        <v>134</v>
      </c>
      <c r="B45" s="354"/>
      <c r="C45" s="243"/>
      <c r="D45" s="243"/>
      <c r="E45" s="243"/>
      <c r="F45" s="243"/>
      <c r="G45" s="244"/>
      <c r="H45" s="244"/>
      <c r="I45" s="244"/>
      <c r="J45" s="244"/>
      <c r="K45" s="244"/>
      <c r="L45" s="245"/>
      <c r="N45" s="457" t="s">
        <v>134</v>
      </c>
      <c r="O45" s="354"/>
      <c r="P45" s="243"/>
      <c r="Q45" s="243"/>
      <c r="R45" s="243"/>
      <c r="S45" s="243"/>
      <c r="T45" s="244"/>
      <c r="U45" s="244"/>
      <c r="V45" s="244"/>
      <c r="W45" s="244"/>
      <c r="X45" s="244"/>
      <c r="Y45" s="245"/>
    </row>
    <row r="46" spans="1:39" ht="240" customHeight="1" x14ac:dyDescent="0.5">
      <c r="A46" s="156"/>
      <c r="B46" s="157"/>
      <c r="C46" s="157"/>
      <c r="D46" s="157"/>
      <c r="E46" s="157"/>
      <c r="F46" s="157"/>
      <c r="G46" s="157"/>
      <c r="H46" s="157"/>
      <c r="I46" s="157"/>
      <c r="J46" s="157"/>
      <c r="K46" s="157"/>
      <c r="L46" s="158"/>
      <c r="N46" s="156"/>
      <c r="O46" s="157"/>
      <c r="P46" s="157"/>
      <c r="Q46" s="157"/>
      <c r="R46" s="157"/>
      <c r="S46" s="157"/>
      <c r="T46" s="157"/>
      <c r="U46" s="157"/>
      <c r="V46" s="157"/>
      <c r="W46" s="157"/>
      <c r="X46" s="157"/>
      <c r="Y46" s="158"/>
    </row>
    <row r="47" spans="1:39" ht="45" customHeight="1" x14ac:dyDescent="0.5">
      <c r="A47" s="457" t="s">
        <v>545</v>
      </c>
      <c r="B47" s="354"/>
      <c r="C47" s="354"/>
      <c r="D47" s="354"/>
      <c r="E47" s="354"/>
      <c r="F47" s="354"/>
      <c r="G47" s="354"/>
      <c r="H47" s="354"/>
      <c r="I47" s="354"/>
      <c r="J47" s="354"/>
      <c r="K47" s="354"/>
      <c r="L47" s="458"/>
      <c r="N47" s="457" t="s">
        <v>545</v>
      </c>
      <c r="O47" s="354"/>
      <c r="P47" s="354"/>
      <c r="Q47" s="354"/>
      <c r="R47" s="354"/>
      <c r="S47" s="354"/>
      <c r="T47" s="354"/>
      <c r="U47" s="354"/>
      <c r="V47" s="354"/>
      <c r="W47" s="354"/>
      <c r="X47" s="354"/>
      <c r="Y47" s="458"/>
    </row>
    <row r="48" spans="1:39" s="75" customFormat="1" ht="120" customHeight="1" thickBot="1" x14ac:dyDescent="0.55000000000000004">
      <c r="A48" s="472" t="s">
        <v>24</v>
      </c>
      <c r="B48" s="473"/>
      <c r="C48" s="473"/>
      <c r="D48" s="473"/>
      <c r="E48" s="473"/>
      <c r="F48" s="473"/>
      <c r="G48" s="473"/>
      <c r="H48" s="473"/>
      <c r="I48" s="473"/>
      <c r="J48" s="473"/>
      <c r="K48" s="473"/>
      <c r="L48" s="474"/>
      <c r="M48" s="143"/>
      <c r="N48" s="472" t="s">
        <v>24</v>
      </c>
      <c r="O48" s="473"/>
      <c r="P48" s="473"/>
      <c r="Q48" s="473"/>
      <c r="R48" s="473"/>
      <c r="S48" s="473"/>
      <c r="T48" s="473"/>
      <c r="U48" s="473"/>
      <c r="V48" s="473"/>
      <c r="W48" s="473"/>
      <c r="X48" s="473"/>
      <c r="Y48" s="474"/>
      <c r="Z48" s="127"/>
      <c r="AA48" s="241"/>
      <c r="AB48" s="127"/>
      <c r="AC48" s="127"/>
      <c r="AD48" s="127"/>
      <c r="AE48" s="127"/>
      <c r="AF48" s="127"/>
      <c r="AG48" s="127"/>
      <c r="AH48" s="127"/>
      <c r="AI48" s="127"/>
      <c r="AJ48" s="127"/>
      <c r="AK48" s="127"/>
      <c r="AL48" s="127"/>
      <c r="AM48" s="127"/>
    </row>
    <row r="49" spans="1:39" s="249" customFormat="1" ht="15" customHeight="1" thickBot="1" x14ac:dyDescent="0.55000000000000004">
      <c r="A49" s="226"/>
      <c r="B49" s="226"/>
      <c r="C49" s="226"/>
      <c r="D49" s="226"/>
      <c r="E49" s="226"/>
      <c r="F49" s="226"/>
      <c r="G49" s="226"/>
      <c r="H49" s="226"/>
      <c r="I49" s="226"/>
      <c r="J49" s="226"/>
      <c r="K49" s="226"/>
      <c r="L49" s="226"/>
      <c r="M49" s="246"/>
      <c r="N49" s="226"/>
      <c r="O49" s="226"/>
      <c r="P49" s="226"/>
      <c r="Q49" s="226"/>
      <c r="R49" s="226"/>
      <c r="S49" s="226"/>
      <c r="T49" s="226"/>
      <c r="U49" s="226"/>
      <c r="V49" s="226"/>
      <c r="W49" s="226"/>
      <c r="X49" s="226"/>
      <c r="Y49" s="226"/>
      <c r="Z49" s="247"/>
      <c r="AA49" s="248"/>
      <c r="AB49" s="247"/>
      <c r="AC49" s="247"/>
      <c r="AD49" s="247"/>
      <c r="AE49" s="247"/>
      <c r="AF49" s="247"/>
      <c r="AG49" s="247"/>
      <c r="AH49" s="247"/>
      <c r="AI49" s="247"/>
      <c r="AJ49" s="247"/>
      <c r="AK49" s="247"/>
      <c r="AL49" s="247"/>
      <c r="AM49" s="247"/>
    </row>
    <row r="50" spans="1:39" ht="45" customHeight="1" x14ac:dyDescent="0.5">
      <c r="A50" s="475" t="s">
        <v>132</v>
      </c>
      <c r="B50" s="476"/>
      <c r="C50" s="477" t="s">
        <v>133</v>
      </c>
      <c r="D50" s="477"/>
      <c r="E50" s="477"/>
      <c r="F50" s="477"/>
      <c r="G50" s="477"/>
      <c r="H50" s="477"/>
      <c r="I50" s="477"/>
      <c r="J50" s="477"/>
      <c r="K50" s="477"/>
      <c r="L50" s="478"/>
      <c r="N50" s="475" t="s">
        <v>132</v>
      </c>
      <c r="O50" s="476"/>
      <c r="P50" s="477" t="s">
        <v>133</v>
      </c>
      <c r="Q50" s="477"/>
      <c r="R50" s="477"/>
      <c r="S50" s="477"/>
      <c r="T50" s="477"/>
      <c r="U50" s="477"/>
      <c r="V50" s="477"/>
      <c r="W50" s="477"/>
      <c r="X50" s="477"/>
      <c r="Y50" s="478"/>
    </row>
    <row r="51" spans="1:39" ht="45" customHeight="1" x14ac:dyDescent="0.5">
      <c r="A51" s="457" t="s">
        <v>180</v>
      </c>
      <c r="B51" s="354"/>
      <c r="C51" s="354"/>
      <c r="D51" s="354"/>
      <c r="E51" s="354"/>
      <c r="F51" s="354"/>
      <c r="G51" s="354"/>
      <c r="H51" s="354"/>
      <c r="I51" s="354"/>
      <c r="J51" s="354"/>
      <c r="K51" s="354"/>
      <c r="L51" s="458"/>
      <c r="N51" s="457" t="s">
        <v>135</v>
      </c>
      <c r="O51" s="354"/>
      <c r="P51" s="354"/>
      <c r="Q51" s="354"/>
      <c r="R51" s="354"/>
      <c r="S51" s="354"/>
      <c r="T51" s="354"/>
      <c r="U51" s="354"/>
      <c r="V51" s="354"/>
      <c r="W51" s="354"/>
      <c r="X51" s="354"/>
      <c r="Y51" s="458"/>
      <c r="AA51" s="242"/>
    </row>
    <row r="52" spans="1:39" ht="15" customHeight="1" x14ac:dyDescent="0.5">
      <c r="A52" s="156"/>
      <c r="B52" s="157"/>
      <c r="C52" s="157"/>
      <c r="D52" s="157"/>
      <c r="E52" s="157"/>
      <c r="F52" s="157"/>
      <c r="G52" s="157"/>
      <c r="H52" s="157"/>
      <c r="I52" s="157"/>
      <c r="J52" s="157"/>
      <c r="K52" s="157"/>
      <c r="L52" s="158"/>
      <c r="N52" s="156"/>
      <c r="O52" s="157"/>
      <c r="P52" s="157"/>
      <c r="Q52" s="157"/>
      <c r="R52" s="157"/>
      <c r="S52" s="157"/>
      <c r="T52" s="157"/>
      <c r="U52" s="157"/>
      <c r="V52" s="157"/>
      <c r="W52" s="157"/>
      <c r="X52" s="157"/>
      <c r="Y52" s="158"/>
    </row>
    <row r="53" spans="1:39" ht="45" customHeight="1" x14ac:dyDescent="0.5">
      <c r="A53" s="470"/>
      <c r="B53" s="471"/>
      <c r="C53" s="74" t="s">
        <v>152</v>
      </c>
      <c r="D53" s="74" t="s">
        <v>153</v>
      </c>
      <c r="E53" s="74" t="s">
        <v>154</v>
      </c>
      <c r="F53" s="74" t="s">
        <v>155</v>
      </c>
      <c r="G53" s="74" t="s">
        <v>156</v>
      </c>
      <c r="H53" s="74" t="s">
        <v>157</v>
      </c>
      <c r="I53" s="74" t="s">
        <v>158</v>
      </c>
      <c r="J53" s="74" t="s">
        <v>159</v>
      </c>
      <c r="K53" s="74" t="s">
        <v>160</v>
      </c>
      <c r="L53" s="159" t="s">
        <v>36</v>
      </c>
      <c r="N53" s="470"/>
      <c r="O53" s="471"/>
      <c r="P53" s="43" t="s">
        <v>27</v>
      </c>
      <c r="Q53" s="43" t="s">
        <v>28</v>
      </c>
      <c r="R53" s="43" t="s">
        <v>29</v>
      </c>
      <c r="S53" s="43" t="s">
        <v>30</v>
      </c>
      <c r="T53" s="43" t="s">
        <v>31</v>
      </c>
      <c r="U53" s="43" t="s">
        <v>32</v>
      </c>
      <c r="V53" s="43" t="s">
        <v>33</v>
      </c>
      <c r="W53" s="43" t="s">
        <v>34</v>
      </c>
      <c r="X53" s="43" t="s">
        <v>35</v>
      </c>
      <c r="Y53" s="159" t="s">
        <v>36</v>
      </c>
    </row>
    <row r="54" spans="1:39" ht="105" customHeight="1" x14ac:dyDescent="0.5">
      <c r="A54" s="457" t="s">
        <v>134</v>
      </c>
      <c r="B54" s="354"/>
      <c r="C54" s="243"/>
      <c r="D54" s="243"/>
      <c r="E54" s="243"/>
      <c r="F54" s="243"/>
      <c r="G54" s="244"/>
      <c r="H54" s="244"/>
      <c r="I54" s="244"/>
      <c r="J54" s="244"/>
      <c r="K54" s="244"/>
      <c r="L54" s="245"/>
      <c r="N54" s="457" t="s">
        <v>134</v>
      </c>
      <c r="O54" s="354"/>
      <c r="P54" s="243"/>
      <c r="Q54" s="243"/>
      <c r="R54" s="243"/>
      <c r="S54" s="243"/>
      <c r="T54" s="244"/>
      <c r="U54" s="244"/>
      <c r="V54" s="244"/>
      <c r="W54" s="244"/>
      <c r="X54" s="244"/>
      <c r="Y54" s="245"/>
    </row>
    <row r="55" spans="1:39" ht="240" customHeight="1" x14ac:dyDescent="0.5">
      <c r="A55" s="156"/>
      <c r="B55" s="157"/>
      <c r="C55" s="157"/>
      <c r="D55" s="157"/>
      <c r="E55" s="157"/>
      <c r="F55" s="157"/>
      <c r="G55" s="157"/>
      <c r="H55" s="157"/>
      <c r="I55" s="157"/>
      <c r="J55" s="157"/>
      <c r="K55" s="157"/>
      <c r="L55" s="158"/>
      <c r="N55" s="156"/>
      <c r="O55" s="157"/>
      <c r="P55" s="157"/>
      <c r="Q55" s="157"/>
      <c r="R55" s="157"/>
      <c r="S55" s="157"/>
      <c r="T55" s="157"/>
      <c r="U55" s="157"/>
      <c r="V55" s="157"/>
      <c r="W55" s="157"/>
      <c r="X55" s="157"/>
      <c r="Y55" s="158"/>
    </row>
    <row r="56" spans="1:39" ht="45" customHeight="1" x14ac:dyDescent="0.5">
      <c r="A56" s="457" t="s">
        <v>545</v>
      </c>
      <c r="B56" s="354"/>
      <c r="C56" s="354"/>
      <c r="D56" s="354"/>
      <c r="E56" s="354"/>
      <c r="F56" s="354"/>
      <c r="G56" s="354"/>
      <c r="H56" s="354"/>
      <c r="I56" s="354"/>
      <c r="J56" s="354"/>
      <c r="K56" s="354"/>
      <c r="L56" s="458"/>
      <c r="N56" s="457" t="s">
        <v>545</v>
      </c>
      <c r="O56" s="354"/>
      <c r="P56" s="354"/>
      <c r="Q56" s="354"/>
      <c r="R56" s="354"/>
      <c r="S56" s="354"/>
      <c r="T56" s="354"/>
      <c r="U56" s="354"/>
      <c r="V56" s="354"/>
      <c r="W56" s="354"/>
      <c r="X56" s="354"/>
      <c r="Y56" s="458"/>
    </row>
    <row r="57" spans="1:39" s="75" customFormat="1" ht="120" customHeight="1" thickBot="1" x14ac:dyDescent="0.55000000000000004">
      <c r="A57" s="472" t="s">
        <v>24</v>
      </c>
      <c r="B57" s="473"/>
      <c r="C57" s="473"/>
      <c r="D57" s="473"/>
      <c r="E57" s="473"/>
      <c r="F57" s="473"/>
      <c r="G57" s="473"/>
      <c r="H57" s="473"/>
      <c r="I57" s="473"/>
      <c r="J57" s="473"/>
      <c r="K57" s="473"/>
      <c r="L57" s="474"/>
      <c r="M57" s="143"/>
      <c r="N57" s="472" t="s">
        <v>24</v>
      </c>
      <c r="O57" s="473"/>
      <c r="P57" s="473"/>
      <c r="Q57" s="473"/>
      <c r="R57" s="473"/>
      <c r="S57" s="473"/>
      <c r="T57" s="473"/>
      <c r="U57" s="473"/>
      <c r="V57" s="473"/>
      <c r="W57" s="473"/>
      <c r="X57" s="473"/>
      <c r="Y57" s="474"/>
      <c r="Z57" s="127"/>
      <c r="AA57" s="241"/>
      <c r="AB57" s="127"/>
      <c r="AC57" s="127"/>
      <c r="AD57" s="127"/>
      <c r="AE57" s="127"/>
      <c r="AF57" s="127"/>
      <c r="AG57" s="127"/>
      <c r="AH57" s="127"/>
      <c r="AI57" s="127"/>
      <c r="AJ57" s="127"/>
      <c r="AK57" s="127"/>
      <c r="AL57" s="127"/>
      <c r="AM57" s="127"/>
    </row>
  </sheetData>
  <sheetProtection algorithmName="SHA-256" hashValue="bCOlQNqK7XVqzRX+Hopu+CvGY/I4KTcFHg6FVEWGxsU=" saltValue="OwsCpIvI2HxMmfovzvHKiQ==" spinCount="100000" sheet="1" formatRows="0"/>
  <mergeCells count="94">
    <mergeCell ref="N53:O53"/>
    <mergeCell ref="N54:O54"/>
    <mergeCell ref="N57:Y57"/>
    <mergeCell ref="N56:Y56"/>
    <mergeCell ref="N20:Y20"/>
    <mergeCell ref="N29:Y29"/>
    <mergeCell ref="N41:O41"/>
    <mergeCell ref="P41:Y41"/>
    <mergeCell ref="N50:O50"/>
    <mergeCell ref="P50:Y50"/>
    <mergeCell ref="N51:Y51"/>
    <mergeCell ref="N48:Y48"/>
    <mergeCell ref="N42:Y42"/>
    <mergeCell ref="N44:O44"/>
    <mergeCell ref="N45:O45"/>
    <mergeCell ref="N47:Y47"/>
    <mergeCell ref="N5:O5"/>
    <mergeCell ref="P5:Y5"/>
    <mergeCell ref="N1:Y1"/>
    <mergeCell ref="N2:Y2"/>
    <mergeCell ref="N4:Y4"/>
    <mergeCell ref="X3:Y3"/>
    <mergeCell ref="N3:W3"/>
    <mergeCell ref="N6:Y6"/>
    <mergeCell ref="N8:O8"/>
    <mergeCell ref="N9:O9"/>
    <mergeCell ref="N12:Y12"/>
    <mergeCell ref="N14:O14"/>
    <mergeCell ref="P14:Y14"/>
    <mergeCell ref="N11:Y11"/>
    <mergeCell ref="N21:Y21"/>
    <mergeCell ref="N23:O23"/>
    <mergeCell ref="P23:Y23"/>
    <mergeCell ref="N15:Y15"/>
    <mergeCell ref="N17:O17"/>
    <mergeCell ref="N18:O18"/>
    <mergeCell ref="N24:Y24"/>
    <mergeCell ref="N26:O26"/>
    <mergeCell ref="N27:O27"/>
    <mergeCell ref="N39:Y39"/>
    <mergeCell ref="N33:Y33"/>
    <mergeCell ref="N35:O35"/>
    <mergeCell ref="N36:O36"/>
    <mergeCell ref="N30:Y30"/>
    <mergeCell ref="N32:O32"/>
    <mergeCell ref="P32:Y32"/>
    <mergeCell ref="N38:Y38"/>
    <mergeCell ref="A1:L1"/>
    <mergeCell ref="A2:L2"/>
    <mergeCell ref="A3:J3"/>
    <mergeCell ref="K3:L3"/>
    <mergeCell ref="A4:L4"/>
    <mergeCell ref="A5:B5"/>
    <mergeCell ref="C5:L5"/>
    <mergeCell ref="A6:L6"/>
    <mergeCell ref="A8:B8"/>
    <mergeCell ref="A9:B9"/>
    <mergeCell ref="A11:L11"/>
    <mergeCell ref="A12:L12"/>
    <mergeCell ref="A14:B14"/>
    <mergeCell ref="C14:L14"/>
    <mergeCell ref="A15:L15"/>
    <mergeCell ref="A17:B17"/>
    <mergeCell ref="A18:B18"/>
    <mergeCell ref="A20:L20"/>
    <mergeCell ref="A21:L21"/>
    <mergeCell ref="A23:B23"/>
    <mergeCell ref="C23:L23"/>
    <mergeCell ref="A24:L24"/>
    <mergeCell ref="A26:B26"/>
    <mergeCell ref="A27:B27"/>
    <mergeCell ref="A29:L29"/>
    <mergeCell ref="A30:L30"/>
    <mergeCell ref="A32:B32"/>
    <mergeCell ref="C32:L32"/>
    <mergeCell ref="A33:L33"/>
    <mergeCell ref="A35:B35"/>
    <mergeCell ref="A36:B36"/>
    <mergeCell ref="A38:L38"/>
    <mergeCell ref="A39:L39"/>
    <mergeCell ref="A41:B41"/>
    <mergeCell ref="C41:L41"/>
    <mergeCell ref="A42:L42"/>
    <mergeCell ref="A44:B44"/>
    <mergeCell ref="A45:B45"/>
    <mergeCell ref="A47:L47"/>
    <mergeCell ref="A48:L48"/>
    <mergeCell ref="A50:B50"/>
    <mergeCell ref="C50:L50"/>
    <mergeCell ref="A51:L51"/>
    <mergeCell ref="A53:B53"/>
    <mergeCell ref="A54:B54"/>
    <mergeCell ref="A56:L56"/>
    <mergeCell ref="A57:L57"/>
  </mergeCells>
  <conditionalFormatting sqref="A49:L49 A4:L12 A16:L19 A25:L28 A34:L37 A43:L46 A52:L55 A32:L33 A23:L24 A41:L42">
    <cfRule type="expression" dxfId="147" priority="16">
      <formula>$K$3="No"</formula>
    </cfRule>
  </conditionalFormatting>
  <conditionalFormatting sqref="A14:L15">
    <cfRule type="expression" dxfId="146" priority="17">
      <formula>$K$3="No"</formula>
    </cfRule>
  </conditionalFormatting>
  <conditionalFormatting sqref="N32:Y33 N23:Y24 N14:Y15 N41:Y42">
    <cfRule type="expression" dxfId="145" priority="10">
      <formula>$X$3="No"</formula>
    </cfRule>
  </conditionalFormatting>
  <conditionalFormatting sqref="N29:Y30 N20:Y21 N50:Y51">
    <cfRule type="expression" dxfId="144" priority="12">
      <formula>$X$3="No"</formula>
    </cfRule>
  </conditionalFormatting>
  <conditionalFormatting sqref="A29:L30 A20:L21 A50:L51">
    <cfRule type="expression" dxfId="143" priority="8">
      <formula>$K$3="No"</formula>
    </cfRule>
  </conditionalFormatting>
  <conditionalFormatting sqref="N38:Y39">
    <cfRule type="expression" dxfId="142" priority="18">
      <formula>$X$3="No"</formula>
    </cfRule>
  </conditionalFormatting>
  <conditionalFormatting sqref="A38:L39">
    <cfRule type="expression" dxfId="141" priority="1">
      <formula>$K$3="No"</formula>
    </cfRule>
  </conditionalFormatting>
  <conditionalFormatting sqref="N47:Y48">
    <cfRule type="expression" dxfId="140" priority="4">
      <formula>$X$3="No"</formula>
    </cfRule>
  </conditionalFormatting>
  <conditionalFormatting sqref="A47:L48">
    <cfRule type="expression" dxfId="139" priority="11">
      <formula>$K$3="No"</formula>
    </cfRule>
  </conditionalFormatting>
  <conditionalFormatting sqref="N56:Y57">
    <cfRule type="expression" dxfId="138" priority="6">
      <formula>$X$3="No"</formula>
    </cfRule>
  </conditionalFormatting>
  <conditionalFormatting sqref="A56:L57">
    <cfRule type="expression" dxfId="137" priority="2">
      <formula>$K$3="No"</formula>
    </cfRule>
  </conditionalFormatting>
  <conditionalFormatting sqref="N40:Y40 N4:Y8 N10:Y12 N19:Y19 N28:Y28 N37:Y37 N46:Y46 N55:Y55 N16:Y17 N25:Y26 N34:Y35 N43:Y44 N52:Y53 N49:Y49 N9:O9 N18:O18 N27:O27 N36:O36 N45:O45 N54:O54">
    <cfRule type="expression" dxfId="136" priority="5">
      <formula>$X$3="No"</formula>
    </cfRule>
  </conditionalFormatting>
  <conditionalFormatting sqref="A40:L40">
    <cfRule type="expression" dxfId="135" priority="3">
      <formula>$K$3="No"</formula>
    </cfRule>
  </conditionalFormatting>
  <conditionalFormatting sqref="N31:Y31">
    <cfRule type="expression" dxfId="134" priority="9">
      <formula>$X$3="No"</formula>
    </cfRule>
  </conditionalFormatting>
  <conditionalFormatting sqref="A31:L31">
    <cfRule type="expression" dxfId="133" priority="7">
      <formula>$K$3="No"</formula>
    </cfRule>
  </conditionalFormatting>
  <conditionalFormatting sqref="N4:Y57">
    <cfRule type="expression" dxfId="132" priority="14">
      <formula>$X$3="No"</formula>
    </cfRule>
  </conditionalFormatting>
  <conditionalFormatting sqref="A22:L22">
    <cfRule type="expression" dxfId="131" priority="13">
      <formula>$K$3="No"</formula>
    </cfRule>
  </conditionalFormatting>
  <conditionalFormatting sqref="N13:Y13">
    <cfRule type="expression" dxfId="130" priority="19">
      <formula>$X$3="No"</formula>
    </cfRule>
  </conditionalFormatting>
  <conditionalFormatting sqref="A13:L13">
    <cfRule type="expression" dxfId="129" priority="15">
      <formula>$K$3="No"</formula>
    </cfRule>
  </conditionalFormatting>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96" id="{BF0AB3DC-FF7A-46BA-AF79-256D5AF36D49}">
            <xm:f>'3. Section 3'!$F$97="Yes"</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A2:L2</xm:sqref>
        </x14:conditionalFormatting>
        <x14:conditionalFormatting xmlns:xm="http://schemas.microsoft.com/office/excel/2006/main">
          <x14:cfRule type="expression" priority="193" id="{9D04C51D-CA59-46B0-9082-62CBA4FB9971}">
            <xm:f>'3. Section 3'!$F$114="Yes"</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N2</xm:sqref>
        </x14:conditionalFormatting>
        <x14:conditionalFormatting xmlns:xm="http://schemas.microsoft.com/office/excel/2006/main">
          <x14:cfRule type="expression" priority="192" id="{EDE19C54-B9CB-4F3A-A1F4-78797F186148}">
            <xm:f>'3. Section 3'!$F$97="Yes"</xm:f>
            <x14:dxf>
              <font>
                <color auto="1"/>
              </font>
              <fill>
                <patternFill>
                  <bgColor rgb="FFE2EDDF"/>
                </patternFill>
              </fill>
            </x14:dxf>
          </x14:cfRule>
          <xm:sqref>A6:L6 A11:L11</xm:sqref>
        </x14:conditionalFormatting>
        <x14:conditionalFormatting xmlns:xm="http://schemas.microsoft.com/office/excel/2006/main">
          <x14:cfRule type="expression" priority="191" id="{D79158EA-F25F-4714-AF26-5ED2E6DE1C82}">
            <xm:f>'3. Section 3'!$F$97="Yes"</xm:f>
            <x14:dxf>
              <font>
                <color auto="1"/>
              </font>
              <fill>
                <patternFill>
                  <bgColor rgb="FFE2EDDF"/>
                </patternFill>
              </fill>
            </x14:dxf>
          </x14:cfRule>
          <xm:sqref>A3</xm:sqref>
        </x14:conditionalFormatting>
        <x14:conditionalFormatting xmlns:xm="http://schemas.microsoft.com/office/excel/2006/main">
          <x14:cfRule type="expression" priority="190" id="{A4CE1F1E-1FD1-474C-9924-8B5BEA104F98}">
            <xm:f>'3. Section 3'!$F$97="Yes"</xm:f>
            <x14:dxf>
              <font>
                <color theme="1"/>
              </font>
              <fill>
                <patternFill>
                  <bgColor rgb="FFDACCEA"/>
                </patternFill>
              </fill>
            </x14:dxf>
          </x14:cfRule>
          <xm:sqref>K3</xm:sqref>
        </x14:conditionalFormatting>
        <x14:conditionalFormatting xmlns:xm="http://schemas.microsoft.com/office/excel/2006/main">
          <x14:cfRule type="expression" priority="189" id="{266D5477-44F7-487F-832A-ABA915E22E8D}">
            <xm:f>'3. Section 3'!$F$97="Yes"</xm:f>
            <x14:dxf>
              <font>
                <color theme="1"/>
              </font>
              <fill>
                <patternFill>
                  <bgColor rgb="FFBBD2B5"/>
                </patternFill>
              </fill>
            </x14:dxf>
          </x14:cfRule>
          <xm:sqref>A5:L5</xm:sqref>
        </x14:conditionalFormatting>
        <x14:conditionalFormatting xmlns:xm="http://schemas.microsoft.com/office/excel/2006/main">
          <x14:cfRule type="expression" priority="188" id="{D2399BFD-CA92-4598-AD4D-5363E726D7DD}">
            <xm:f>'3. Section 3'!$F$97="Yes"</xm:f>
            <x14:dxf>
              <font>
                <color theme="1"/>
              </font>
              <fill>
                <patternFill patternType="none">
                  <bgColor auto="1"/>
                </patternFill>
              </fill>
            </x14:dxf>
          </x14:cfRule>
          <xm:sqref>A12</xm:sqref>
        </x14:conditionalFormatting>
        <x14:conditionalFormatting xmlns:xm="http://schemas.microsoft.com/office/excel/2006/main">
          <x14:cfRule type="expression" priority="183" id="{A9AB3B45-F145-4D6A-80B3-26F39B5AC6F4}">
            <xm:f>'3. Section 3'!$F$97="Yes"</xm:f>
            <x14:dxf>
              <font>
                <color theme="1"/>
              </font>
              <fill>
                <patternFill patternType="none">
                  <bgColor auto="1"/>
                </patternFill>
              </fill>
            </x14:dxf>
          </x14:cfRule>
          <xm:sqref>F9</xm:sqref>
        </x14:conditionalFormatting>
        <x14:conditionalFormatting xmlns:xm="http://schemas.microsoft.com/office/excel/2006/main">
          <x14:cfRule type="expression" priority="186" id="{FE74798B-55AA-4C59-9687-A98C9CC016B0}">
            <xm:f>'3. Section 3'!$F$97="Yes"</xm:f>
            <x14:dxf>
              <font>
                <color theme="1"/>
              </font>
              <fill>
                <patternFill patternType="none">
                  <bgColor auto="1"/>
                </patternFill>
              </fill>
            </x14:dxf>
          </x14:cfRule>
          <xm:sqref>F18</xm:sqref>
        </x14:conditionalFormatting>
        <x14:conditionalFormatting xmlns:xm="http://schemas.microsoft.com/office/excel/2006/main">
          <x14:cfRule type="expression" priority="184" id="{E9D04C00-77D7-4230-A386-C8EBB0D75DDC}">
            <xm:f>'3. Section 3'!$F$98="Yes"</xm:f>
            <x14:dxf>
              <font>
                <color theme="1"/>
              </font>
              <fill>
                <patternFill patternType="none">
                  <bgColor auto="1"/>
                </patternFill>
              </fill>
            </x14:dxf>
          </x14:cfRule>
          <xm:sqref>E9</xm:sqref>
        </x14:conditionalFormatting>
        <x14:conditionalFormatting xmlns:xm="http://schemas.microsoft.com/office/excel/2006/main">
          <x14:cfRule type="expression" priority="185" id="{7044E2C0-C69D-48A0-9C4B-DA4E1913FD4D}">
            <xm:f>'3. Section 3'!$F$99="Yes"</xm:f>
            <x14:dxf>
              <font>
                <color theme="1"/>
              </font>
              <fill>
                <patternFill patternType="none">
                  <bgColor auto="1"/>
                </patternFill>
              </fill>
            </x14:dxf>
          </x14:cfRule>
          <xm:sqref>D9</xm:sqref>
        </x14:conditionalFormatting>
        <x14:conditionalFormatting xmlns:xm="http://schemas.microsoft.com/office/excel/2006/main">
          <x14:cfRule type="expression" priority="187" id="{41E42512-1B42-4BBE-A71A-7DD22EBDC224}">
            <xm:f>'3. Section 3'!$F$100="Yes"</xm:f>
            <x14:dxf>
              <font>
                <color theme="1"/>
              </font>
              <fill>
                <patternFill patternType="none">
                  <bgColor auto="1"/>
                </patternFill>
              </fill>
            </x14:dxf>
          </x14:cfRule>
          <xm:sqref>C9</xm:sqref>
        </x14:conditionalFormatting>
        <x14:conditionalFormatting xmlns:xm="http://schemas.microsoft.com/office/excel/2006/main">
          <x14:cfRule type="expression" priority="179" id="{5D3BAB5B-9DDF-4CBB-8D7C-A23B48C1BCA8}">
            <xm:f>'3. Section 3'!$F$97="Yes"</xm:f>
            <x14:dxf>
              <font>
                <color theme="1"/>
              </font>
              <fill>
                <patternFill patternType="none">
                  <bgColor auto="1"/>
                </patternFill>
              </fill>
            </x14:dxf>
          </x14:cfRule>
          <xm:sqref>F18</xm:sqref>
        </x14:conditionalFormatting>
        <x14:conditionalFormatting xmlns:xm="http://schemas.microsoft.com/office/excel/2006/main">
          <x14:cfRule type="expression" priority="180" id="{DD618BA9-48E4-45D6-BB5F-819333403D41}">
            <xm:f>'3. Section 3'!$F$98="Yes"</xm:f>
            <x14:dxf>
              <font>
                <color theme="1"/>
              </font>
              <fill>
                <patternFill patternType="none">
                  <bgColor auto="1"/>
                </patternFill>
              </fill>
            </x14:dxf>
          </x14:cfRule>
          <xm:sqref>E18</xm:sqref>
        </x14:conditionalFormatting>
        <x14:conditionalFormatting xmlns:xm="http://schemas.microsoft.com/office/excel/2006/main">
          <x14:cfRule type="expression" priority="181" id="{B8E6A2CE-4AB4-4081-9F77-D7EB20C89679}">
            <xm:f>'3. Section 3'!$F$99="Yes"</xm:f>
            <x14:dxf>
              <font>
                <color theme="1"/>
              </font>
              <fill>
                <patternFill patternType="none">
                  <bgColor auto="1"/>
                </patternFill>
              </fill>
            </x14:dxf>
          </x14:cfRule>
          <xm:sqref>D18</xm:sqref>
        </x14:conditionalFormatting>
        <x14:conditionalFormatting xmlns:xm="http://schemas.microsoft.com/office/excel/2006/main">
          <x14:cfRule type="expression" priority="182" id="{F8B78213-D605-4A7A-8E6F-88D324366565}">
            <xm:f>'3. Section 3'!$F$100="Yes"</xm:f>
            <x14:dxf>
              <font>
                <color theme="1"/>
              </font>
              <fill>
                <patternFill patternType="none">
                  <bgColor auto="1"/>
                </patternFill>
              </fill>
            </x14:dxf>
          </x14:cfRule>
          <xm:sqref>C18</xm:sqref>
        </x14:conditionalFormatting>
        <x14:conditionalFormatting xmlns:xm="http://schemas.microsoft.com/office/excel/2006/main">
          <x14:cfRule type="expression" priority="178" id="{B1462D0F-17E0-4887-B8A4-BB54CABBB487}">
            <xm:f>'3. Section 3'!$F$97="Yes"</xm:f>
            <x14:dxf>
              <font>
                <color theme="1"/>
              </font>
              <fill>
                <patternFill patternType="none">
                  <bgColor auto="1"/>
                </patternFill>
              </fill>
            </x14:dxf>
          </x14:cfRule>
          <xm:sqref>F27</xm:sqref>
        </x14:conditionalFormatting>
        <x14:conditionalFormatting xmlns:xm="http://schemas.microsoft.com/office/excel/2006/main">
          <x14:cfRule type="expression" priority="174" id="{4FD09844-6959-4C08-B432-B05BA66A09DB}">
            <xm:f>'3. Section 3'!$F$97="Yes"</xm:f>
            <x14:dxf>
              <font>
                <color theme="1"/>
              </font>
              <fill>
                <patternFill patternType="none">
                  <bgColor auto="1"/>
                </patternFill>
              </fill>
            </x14:dxf>
          </x14:cfRule>
          <xm:sqref>F27</xm:sqref>
        </x14:conditionalFormatting>
        <x14:conditionalFormatting xmlns:xm="http://schemas.microsoft.com/office/excel/2006/main">
          <x14:cfRule type="expression" priority="175" id="{D5788ADC-D4F3-4CD0-9C64-8A816EFF3C54}">
            <xm:f>'3. Section 3'!$F$98="Yes"</xm:f>
            <x14:dxf>
              <font>
                <color theme="1"/>
              </font>
              <fill>
                <patternFill patternType="none">
                  <bgColor auto="1"/>
                </patternFill>
              </fill>
            </x14:dxf>
          </x14:cfRule>
          <xm:sqref>E27</xm:sqref>
        </x14:conditionalFormatting>
        <x14:conditionalFormatting xmlns:xm="http://schemas.microsoft.com/office/excel/2006/main">
          <x14:cfRule type="expression" priority="176" id="{43A04F04-DA15-4400-8584-3D20799AC693}">
            <xm:f>'3. Section 3'!$F$99="Yes"</xm:f>
            <x14:dxf>
              <font>
                <color theme="1"/>
              </font>
              <fill>
                <patternFill patternType="none">
                  <bgColor auto="1"/>
                </patternFill>
              </fill>
            </x14:dxf>
          </x14:cfRule>
          <xm:sqref>D27</xm:sqref>
        </x14:conditionalFormatting>
        <x14:conditionalFormatting xmlns:xm="http://schemas.microsoft.com/office/excel/2006/main">
          <x14:cfRule type="expression" priority="177" id="{AA94615D-6C78-4D0C-85B4-B8E06B7B5949}">
            <xm:f>'3. Section 3'!$F$100="Yes"</xm:f>
            <x14:dxf>
              <font>
                <color theme="1"/>
              </font>
              <fill>
                <patternFill patternType="none">
                  <bgColor auto="1"/>
                </patternFill>
              </fill>
            </x14:dxf>
          </x14:cfRule>
          <xm:sqref>C27</xm:sqref>
        </x14:conditionalFormatting>
        <x14:conditionalFormatting xmlns:xm="http://schemas.microsoft.com/office/excel/2006/main">
          <x14:cfRule type="expression" priority="173" id="{6AEB7137-A482-4FC1-8642-E357F51AC721}">
            <xm:f>'3. Section 3'!$F$97="Yes"</xm:f>
            <x14:dxf>
              <font>
                <color theme="1"/>
              </font>
              <fill>
                <patternFill patternType="none">
                  <bgColor auto="1"/>
                </patternFill>
              </fill>
            </x14:dxf>
          </x14:cfRule>
          <xm:sqref>F36</xm:sqref>
        </x14:conditionalFormatting>
        <x14:conditionalFormatting xmlns:xm="http://schemas.microsoft.com/office/excel/2006/main">
          <x14:cfRule type="expression" priority="169" id="{0B465C0A-FDE6-41B0-B8CD-1A4B5B8010D2}">
            <xm:f>'3. Section 3'!$F$97="Yes"</xm:f>
            <x14:dxf>
              <font>
                <color theme="1"/>
              </font>
              <fill>
                <patternFill patternType="none">
                  <bgColor auto="1"/>
                </patternFill>
              </fill>
            </x14:dxf>
          </x14:cfRule>
          <xm:sqref>F36</xm:sqref>
        </x14:conditionalFormatting>
        <x14:conditionalFormatting xmlns:xm="http://schemas.microsoft.com/office/excel/2006/main">
          <x14:cfRule type="expression" priority="170" id="{72E3A3DC-204B-4105-87D8-71C02584CA7B}">
            <xm:f>'3. Section 3'!$F$98="Yes"</xm:f>
            <x14:dxf>
              <font>
                <color theme="1"/>
              </font>
              <fill>
                <patternFill patternType="none">
                  <bgColor auto="1"/>
                </patternFill>
              </fill>
            </x14:dxf>
          </x14:cfRule>
          <xm:sqref>E36</xm:sqref>
        </x14:conditionalFormatting>
        <x14:conditionalFormatting xmlns:xm="http://schemas.microsoft.com/office/excel/2006/main">
          <x14:cfRule type="expression" priority="171" id="{29B444F2-BC79-4681-B4F1-CCBBC6CC00CC}">
            <xm:f>'3. Section 3'!$F$99="Yes"</xm:f>
            <x14:dxf>
              <font>
                <color theme="1"/>
              </font>
              <fill>
                <patternFill patternType="none">
                  <bgColor auto="1"/>
                </patternFill>
              </fill>
            </x14:dxf>
          </x14:cfRule>
          <xm:sqref>D36</xm:sqref>
        </x14:conditionalFormatting>
        <x14:conditionalFormatting xmlns:xm="http://schemas.microsoft.com/office/excel/2006/main">
          <x14:cfRule type="expression" priority="172" id="{B387CE4A-9616-4772-ACA8-4ADD0DC5D397}">
            <xm:f>'3. Section 3'!$F$100="Yes"</xm:f>
            <x14:dxf>
              <font>
                <color theme="1"/>
              </font>
              <fill>
                <patternFill patternType="none">
                  <bgColor auto="1"/>
                </patternFill>
              </fill>
            </x14:dxf>
          </x14:cfRule>
          <xm:sqref>C36</xm:sqref>
        </x14:conditionalFormatting>
        <x14:conditionalFormatting xmlns:xm="http://schemas.microsoft.com/office/excel/2006/main">
          <x14:cfRule type="expression" priority="168" id="{1E2EA461-58A7-4306-9831-DBB77C0FDB99}">
            <xm:f>'3. Section 3'!$F$97="Yes"</xm:f>
            <x14:dxf>
              <font>
                <color theme="1"/>
              </font>
              <fill>
                <patternFill patternType="none">
                  <bgColor auto="1"/>
                </patternFill>
              </fill>
            </x14:dxf>
          </x14:cfRule>
          <xm:sqref>F45</xm:sqref>
        </x14:conditionalFormatting>
        <x14:conditionalFormatting xmlns:xm="http://schemas.microsoft.com/office/excel/2006/main">
          <x14:cfRule type="expression" priority="164" id="{435BC9FD-48CB-4C2E-9113-045FE6106C16}">
            <xm:f>'3. Section 3'!$F$97="Yes"</xm:f>
            <x14:dxf>
              <font>
                <color theme="1"/>
              </font>
              <fill>
                <patternFill patternType="none">
                  <bgColor auto="1"/>
                </patternFill>
              </fill>
            </x14:dxf>
          </x14:cfRule>
          <xm:sqref>F45</xm:sqref>
        </x14:conditionalFormatting>
        <x14:conditionalFormatting xmlns:xm="http://schemas.microsoft.com/office/excel/2006/main">
          <x14:cfRule type="expression" priority="165" id="{05706604-5EDF-4978-B268-20586C7C2C24}">
            <xm:f>'3. Section 3'!$F$98="Yes"</xm:f>
            <x14:dxf>
              <font>
                <color theme="1"/>
              </font>
              <fill>
                <patternFill patternType="none">
                  <bgColor auto="1"/>
                </patternFill>
              </fill>
            </x14:dxf>
          </x14:cfRule>
          <xm:sqref>E45</xm:sqref>
        </x14:conditionalFormatting>
        <x14:conditionalFormatting xmlns:xm="http://schemas.microsoft.com/office/excel/2006/main">
          <x14:cfRule type="expression" priority="166" id="{4E1E336F-072F-4FE8-BB81-34E7A8ECD6CD}">
            <xm:f>'3. Section 3'!$F$99="Yes"</xm:f>
            <x14:dxf>
              <font>
                <color theme="1"/>
              </font>
              <fill>
                <patternFill patternType="none">
                  <bgColor auto="1"/>
                </patternFill>
              </fill>
            </x14:dxf>
          </x14:cfRule>
          <xm:sqref>D45</xm:sqref>
        </x14:conditionalFormatting>
        <x14:conditionalFormatting xmlns:xm="http://schemas.microsoft.com/office/excel/2006/main">
          <x14:cfRule type="expression" priority="167" id="{731E1791-DB6A-4156-9CD6-B0ACD907DF9A}">
            <xm:f>'3. Section 3'!$F$100="Yes"</xm:f>
            <x14:dxf>
              <font>
                <color theme="1"/>
              </font>
              <fill>
                <patternFill patternType="none">
                  <bgColor auto="1"/>
                </patternFill>
              </fill>
            </x14:dxf>
          </x14:cfRule>
          <xm:sqref>C45</xm:sqref>
        </x14:conditionalFormatting>
        <x14:conditionalFormatting xmlns:xm="http://schemas.microsoft.com/office/excel/2006/main">
          <x14:cfRule type="expression" priority="163" id="{DA279705-054B-40D1-90D9-656428FE4E59}">
            <xm:f>'3. Section 3'!$F$97="Yes"</xm:f>
            <x14:dxf>
              <font>
                <color theme="1"/>
              </font>
              <fill>
                <patternFill patternType="none">
                  <bgColor auto="1"/>
                </patternFill>
              </fill>
            </x14:dxf>
          </x14:cfRule>
          <xm:sqref>F54</xm:sqref>
        </x14:conditionalFormatting>
        <x14:conditionalFormatting xmlns:xm="http://schemas.microsoft.com/office/excel/2006/main">
          <x14:cfRule type="expression" priority="159" id="{431137BE-347A-4E6E-A37F-523E33CA440E}">
            <xm:f>'3. Section 3'!$F$97="Yes"</xm:f>
            <x14:dxf>
              <font>
                <color theme="1"/>
              </font>
              <fill>
                <patternFill patternType="none">
                  <bgColor auto="1"/>
                </patternFill>
              </fill>
            </x14:dxf>
          </x14:cfRule>
          <xm:sqref>F54</xm:sqref>
        </x14:conditionalFormatting>
        <x14:conditionalFormatting xmlns:xm="http://schemas.microsoft.com/office/excel/2006/main">
          <x14:cfRule type="expression" priority="160" id="{BEEE650A-C28F-433F-BA23-F12C55FE118B}">
            <xm:f>'3. Section 3'!$F$98="Yes"</xm:f>
            <x14:dxf>
              <font>
                <color theme="1"/>
              </font>
              <fill>
                <patternFill patternType="none">
                  <bgColor auto="1"/>
                </patternFill>
              </fill>
            </x14:dxf>
          </x14:cfRule>
          <xm:sqref>E54</xm:sqref>
        </x14:conditionalFormatting>
        <x14:conditionalFormatting xmlns:xm="http://schemas.microsoft.com/office/excel/2006/main">
          <x14:cfRule type="expression" priority="161" id="{B9499F83-E320-49B6-B176-DA81727521EA}">
            <xm:f>'3. Section 3'!$F$99="Yes"</xm:f>
            <x14:dxf>
              <font>
                <color theme="1"/>
              </font>
              <fill>
                <patternFill patternType="none">
                  <bgColor auto="1"/>
                </patternFill>
              </fill>
            </x14:dxf>
          </x14:cfRule>
          <xm:sqref>D54</xm:sqref>
        </x14:conditionalFormatting>
        <x14:conditionalFormatting xmlns:xm="http://schemas.microsoft.com/office/excel/2006/main">
          <x14:cfRule type="expression" priority="162" id="{676A7510-5D74-4924-9941-433D850BB651}">
            <xm:f>'3. Section 3'!$F$100="Yes"</xm:f>
            <x14:dxf>
              <font>
                <color theme="1"/>
              </font>
              <fill>
                <patternFill patternType="none">
                  <bgColor auto="1"/>
                </patternFill>
              </fill>
            </x14:dxf>
          </x14:cfRule>
          <xm:sqref>C54</xm:sqref>
        </x14:conditionalFormatting>
        <x14:conditionalFormatting xmlns:xm="http://schemas.microsoft.com/office/excel/2006/main">
          <x14:cfRule type="expression" priority="158" id="{7D804BFD-9CD0-4E66-814A-A8493806A6D5}">
            <xm:f>'3. Section 3'!$F$97="Yes"</xm:f>
            <x14:dxf>
              <font>
                <color theme="1"/>
              </font>
              <fill>
                <patternFill patternType="none">
                  <bgColor auto="1"/>
                </patternFill>
              </fill>
            </x14:dxf>
          </x14:cfRule>
          <xm:sqref>L9</xm:sqref>
        </x14:conditionalFormatting>
        <x14:conditionalFormatting xmlns:xm="http://schemas.microsoft.com/office/excel/2006/main">
          <x14:cfRule type="expression" priority="157" id="{5C2AB3BD-52B8-4345-9D20-8FA8659F22FD}">
            <xm:f>'3. Section 3'!$F$97="Yes"</xm:f>
            <x14:dxf>
              <font>
                <color theme="1"/>
              </font>
              <fill>
                <patternFill patternType="none">
                  <bgColor auto="1"/>
                </patternFill>
              </fill>
            </x14:dxf>
          </x14:cfRule>
          <xm:sqref>L18</xm:sqref>
        </x14:conditionalFormatting>
        <x14:conditionalFormatting xmlns:xm="http://schemas.microsoft.com/office/excel/2006/main">
          <x14:cfRule type="expression" priority="156" id="{33E7909D-8E37-46EF-9649-4FC76178A6ED}">
            <xm:f>'3. Section 3'!$F$97="Yes"</xm:f>
            <x14:dxf>
              <font>
                <color theme="1"/>
              </font>
              <fill>
                <patternFill patternType="none">
                  <bgColor auto="1"/>
                </patternFill>
              </fill>
            </x14:dxf>
          </x14:cfRule>
          <xm:sqref>L27</xm:sqref>
        </x14:conditionalFormatting>
        <x14:conditionalFormatting xmlns:xm="http://schemas.microsoft.com/office/excel/2006/main">
          <x14:cfRule type="expression" priority="155" id="{7250A3D7-B4BE-459A-9C29-1D4BE061D243}">
            <xm:f>'3. Section 3'!$F$97="Yes"</xm:f>
            <x14:dxf>
              <font>
                <color theme="1"/>
              </font>
              <fill>
                <patternFill patternType="none">
                  <bgColor auto="1"/>
                </patternFill>
              </fill>
            </x14:dxf>
          </x14:cfRule>
          <xm:sqref>L36</xm:sqref>
        </x14:conditionalFormatting>
        <x14:conditionalFormatting xmlns:xm="http://schemas.microsoft.com/office/excel/2006/main">
          <x14:cfRule type="expression" priority="154" id="{6FEC7354-789F-4C5F-97EC-A4D845E12F70}">
            <xm:f>'3. Section 3'!$F$97="Yes"</xm:f>
            <x14:dxf>
              <font>
                <color theme="1"/>
              </font>
              <fill>
                <patternFill patternType="none">
                  <bgColor auto="1"/>
                </patternFill>
              </fill>
            </x14:dxf>
          </x14:cfRule>
          <xm:sqref>L45</xm:sqref>
        </x14:conditionalFormatting>
        <x14:conditionalFormatting xmlns:xm="http://schemas.microsoft.com/office/excel/2006/main">
          <x14:cfRule type="expression" priority="153" id="{89ECF694-C5EF-419B-822B-BA3265FEF6B0}">
            <xm:f>'3. Section 3'!$F$97="Yes"</xm:f>
            <x14:dxf>
              <font>
                <color theme="1"/>
              </font>
              <fill>
                <patternFill patternType="none">
                  <bgColor auto="1"/>
                </patternFill>
              </fill>
            </x14:dxf>
          </x14:cfRule>
          <xm:sqref>L54</xm:sqref>
        </x14:conditionalFormatting>
        <x14:conditionalFormatting xmlns:xm="http://schemas.microsoft.com/office/excel/2006/main">
          <x14:cfRule type="expression" priority="148" id="{3EF5638F-1D11-42CD-BC99-BB47C3DB155D}">
            <xm:f>'3. Section 3'!$F$114="Yes"</xm:f>
            <x14:dxf>
              <font>
                <color theme="1"/>
              </font>
              <fill>
                <patternFill patternType="none">
                  <bgColor auto="1"/>
                </patternFill>
              </fill>
            </x14:dxf>
          </x14:cfRule>
          <xm:sqref>S9</xm:sqref>
        </x14:conditionalFormatting>
        <x14:conditionalFormatting xmlns:xm="http://schemas.microsoft.com/office/excel/2006/main">
          <x14:cfRule type="expression" priority="149" id="{2D92A798-AF4F-48A3-A00B-8A0628853DB1}">
            <xm:f>'3. Section 3'!$F$115="Yes"</xm:f>
            <x14:dxf>
              <font>
                <color theme="1"/>
              </font>
              <fill>
                <patternFill patternType="none">
                  <bgColor auto="1"/>
                </patternFill>
              </fill>
            </x14:dxf>
          </x14:cfRule>
          <xm:sqref>R9</xm:sqref>
        </x14:conditionalFormatting>
        <x14:conditionalFormatting xmlns:xm="http://schemas.microsoft.com/office/excel/2006/main">
          <x14:cfRule type="expression" priority="150" id="{94660B0B-3517-4A2F-8E34-6CA6A58DE06D}">
            <xm:f>'3. Section 3'!$F$116="Yes"</xm:f>
            <x14:dxf>
              <font>
                <color theme="1"/>
              </font>
              <fill>
                <patternFill patternType="none">
                  <bgColor auto="1"/>
                </patternFill>
              </fill>
            </x14:dxf>
          </x14:cfRule>
          <xm:sqref>Q9</xm:sqref>
        </x14:conditionalFormatting>
        <x14:conditionalFormatting xmlns:xm="http://schemas.microsoft.com/office/excel/2006/main">
          <x14:cfRule type="expression" priority="151" id="{871BBCCE-F297-41AE-B1FF-A66ADDB8A0D6}">
            <xm:f>'3. Section 3'!$F$117="Yes"</xm:f>
            <x14:dxf>
              <font>
                <color theme="1"/>
              </font>
              <fill>
                <patternFill patternType="none">
                  <bgColor auto="1"/>
                </patternFill>
              </fill>
            </x14:dxf>
          </x14:cfRule>
          <xm:sqref>P9</xm:sqref>
        </x14:conditionalFormatting>
        <x14:conditionalFormatting xmlns:xm="http://schemas.microsoft.com/office/excel/2006/main">
          <x14:cfRule type="expression" priority="147" id="{0A34FB72-B64C-4CA8-83BE-170164271F45}">
            <xm:f>'3. Section 3'!$F$114="Yes"</xm:f>
            <x14:dxf>
              <font>
                <color theme="1"/>
              </font>
              <fill>
                <patternFill patternType="none">
                  <bgColor auto="1"/>
                </patternFill>
              </fill>
            </x14:dxf>
          </x14:cfRule>
          <xm:sqref>Y9</xm:sqref>
        </x14:conditionalFormatting>
        <x14:conditionalFormatting xmlns:xm="http://schemas.microsoft.com/office/excel/2006/main">
          <x14:cfRule type="expression" priority="112" id="{7898E9C6-215B-4DF9-9D17-FA7A79F89953}">
            <xm:f>'3. Section 3'!$F$114="Yes"</xm:f>
            <x14:dxf>
              <font>
                <color theme="1"/>
              </font>
              <fill>
                <patternFill patternType="none">
                  <bgColor auto="1"/>
                </patternFill>
              </fill>
            </x14:dxf>
          </x14:cfRule>
          <xm:sqref>S18</xm:sqref>
        </x14:conditionalFormatting>
        <x14:conditionalFormatting xmlns:xm="http://schemas.microsoft.com/office/excel/2006/main">
          <x14:cfRule type="expression" priority="113" id="{AA6E8E41-9E7A-48C4-9EEF-A6D43AEF7112}">
            <xm:f>'3. Section 3'!$F$115="Yes"</xm:f>
            <x14:dxf>
              <font>
                <color theme="1"/>
              </font>
              <fill>
                <patternFill patternType="none">
                  <bgColor auto="1"/>
                </patternFill>
              </fill>
            </x14:dxf>
          </x14:cfRule>
          <xm:sqref>R18</xm:sqref>
        </x14:conditionalFormatting>
        <x14:conditionalFormatting xmlns:xm="http://schemas.microsoft.com/office/excel/2006/main">
          <x14:cfRule type="expression" priority="114" id="{83E28B39-C90F-41B1-B2DC-40F28792D429}">
            <xm:f>'3. Section 3'!$F$116="Yes"</xm:f>
            <x14:dxf>
              <font>
                <color theme="1"/>
              </font>
              <fill>
                <patternFill patternType="none">
                  <bgColor auto="1"/>
                </patternFill>
              </fill>
            </x14:dxf>
          </x14:cfRule>
          <xm:sqref>Q18</xm:sqref>
        </x14:conditionalFormatting>
        <x14:conditionalFormatting xmlns:xm="http://schemas.microsoft.com/office/excel/2006/main">
          <x14:cfRule type="expression" priority="115" id="{918968FC-B44E-4DB2-88A2-DDCCA811AB15}">
            <xm:f>'3. Section 3'!$F$117="Yes"</xm:f>
            <x14:dxf>
              <font>
                <color theme="1"/>
              </font>
              <fill>
                <patternFill patternType="none">
                  <bgColor auto="1"/>
                </patternFill>
              </fill>
            </x14:dxf>
          </x14:cfRule>
          <xm:sqref>P18</xm:sqref>
        </x14:conditionalFormatting>
        <x14:conditionalFormatting xmlns:xm="http://schemas.microsoft.com/office/excel/2006/main">
          <x14:cfRule type="expression" priority="111" id="{894ADAEE-1EDA-490F-B30A-F4FA44C68976}">
            <xm:f>'3. Section 3'!$F$114="Yes"</xm:f>
            <x14:dxf>
              <font>
                <color theme="1"/>
              </font>
              <fill>
                <patternFill patternType="none">
                  <bgColor auto="1"/>
                </patternFill>
              </fill>
            </x14:dxf>
          </x14:cfRule>
          <xm:sqref>Y18</xm:sqref>
        </x14:conditionalFormatting>
        <x14:conditionalFormatting xmlns:xm="http://schemas.microsoft.com/office/excel/2006/main">
          <x14:cfRule type="expression" priority="106" id="{02919191-8D47-49CF-B67E-BD8D2ED83DDD}">
            <xm:f>'3. Section 3'!$F$114="Yes"</xm:f>
            <x14:dxf>
              <font>
                <color theme="1"/>
              </font>
              <fill>
                <patternFill patternType="none">
                  <bgColor auto="1"/>
                </patternFill>
              </fill>
            </x14:dxf>
          </x14:cfRule>
          <xm:sqref>S27</xm:sqref>
        </x14:conditionalFormatting>
        <x14:conditionalFormatting xmlns:xm="http://schemas.microsoft.com/office/excel/2006/main">
          <x14:cfRule type="expression" priority="107" id="{ACE78E55-2428-4DEA-BB6E-65B0CCEFA624}">
            <xm:f>'3. Section 3'!$F$115="Yes"</xm:f>
            <x14:dxf>
              <font>
                <color theme="1"/>
              </font>
              <fill>
                <patternFill patternType="none">
                  <bgColor auto="1"/>
                </patternFill>
              </fill>
            </x14:dxf>
          </x14:cfRule>
          <xm:sqref>R27</xm:sqref>
        </x14:conditionalFormatting>
        <x14:conditionalFormatting xmlns:xm="http://schemas.microsoft.com/office/excel/2006/main">
          <x14:cfRule type="expression" priority="108" id="{F1F40DE6-3951-4305-B98F-A8292832C676}">
            <xm:f>'3. Section 3'!$F$116="Yes"</xm:f>
            <x14:dxf>
              <font>
                <color theme="1"/>
              </font>
              <fill>
                <patternFill patternType="none">
                  <bgColor auto="1"/>
                </patternFill>
              </fill>
            </x14:dxf>
          </x14:cfRule>
          <xm:sqref>Q27</xm:sqref>
        </x14:conditionalFormatting>
        <x14:conditionalFormatting xmlns:xm="http://schemas.microsoft.com/office/excel/2006/main">
          <x14:cfRule type="expression" priority="110" id="{F9F46041-9839-4BF3-B7B5-4C620CD31C54}">
            <xm:f>'3. Section 3'!$F$117="Yes"</xm:f>
            <x14:dxf>
              <font>
                <color theme="1"/>
              </font>
              <fill>
                <patternFill patternType="none">
                  <bgColor auto="1"/>
                </patternFill>
              </fill>
            </x14:dxf>
          </x14:cfRule>
          <xm:sqref>P27</xm:sqref>
        </x14:conditionalFormatting>
        <x14:conditionalFormatting xmlns:xm="http://schemas.microsoft.com/office/excel/2006/main">
          <x14:cfRule type="expression" priority="105" id="{0ACE5557-ABAA-4FE6-96A5-4BE83862719D}">
            <xm:f>'3. Section 3'!$F$114="Yes"</xm:f>
            <x14:dxf>
              <font>
                <color theme="1"/>
              </font>
              <fill>
                <patternFill patternType="none">
                  <bgColor auto="1"/>
                </patternFill>
              </fill>
            </x14:dxf>
          </x14:cfRule>
          <xm:sqref>Y27</xm:sqref>
        </x14:conditionalFormatting>
        <x14:conditionalFormatting xmlns:xm="http://schemas.microsoft.com/office/excel/2006/main">
          <x14:cfRule type="expression" priority="100" id="{FAB28B59-4B4A-404B-A787-FBF9DCEE8909}">
            <xm:f>'3. Section 3'!$F$114="Yes"</xm:f>
            <x14:dxf>
              <font>
                <color theme="1"/>
              </font>
              <fill>
                <patternFill patternType="none">
                  <bgColor auto="1"/>
                </patternFill>
              </fill>
            </x14:dxf>
          </x14:cfRule>
          <xm:sqref>S36</xm:sqref>
        </x14:conditionalFormatting>
        <x14:conditionalFormatting xmlns:xm="http://schemas.microsoft.com/office/excel/2006/main">
          <x14:cfRule type="expression" priority="101" id="{B10A256B-E949-4065-9ACC-3A287FBFB9C1}">
            <xm:f>'3. Section 3'!$F$115="Yes"</xm:f>
            <x14:dxf>
              <font>
                <color theme="1"/>
              </font>
              <fill>
                <patternFill patternType="none">
                  <bgColor auto="1"/>
                </patternFill>
              </fill>
            </x14:dxf>
          </x14:cfRule>
          <xm:sqref>R36</xm:sqref>
        </x14:conditionalFormatting>
        <x14:conditionalFormatting xmlns:xm="http://schemas.microsoft.com/office/excel/2006/main">
          <x14:cfRule type="expression" priority="102" id="{A0132F83-58AB-45DA-9E7D-812F2647E43B}">
            <xm:f>'3. Section 3'!$F$116="Yes"</xm:f>
            <x14:dxf>
              <font>
                <color theme="1"/>
              </font>
              <fill>
                <patternFill patternType="none">
                  <bgColor auto="1"/>
                </patternFill>
              </fill>
            </x14:dxf>
          </x14:cfRule>
          <xm:sqref>Q36</xm:sqref>
        </x14:conditionalFormatting>
        <x14:conditionalFormatting xmlns:xm="http://schemas.microsoft.com/office/excel/2006/main">
          <x14:cfRule type="expression" priority="104" id="{74B890F4-394E-4B92-B53A-BC5817A488C4}">
            <xm:f>'3. Section 3'!$F$117="Yes"</xm:f>
            <x14:dxf>
              <font>
                <color theme="1"/>
              </font>
              <fill>
                <patternFill patternType="none">
                  <bgColor auto="1"/>
                </patternFill>
              </fill>
            </x14:dxf>
          </x14:cfRule>
          <xm:sqref>P36</xm:sqref>
        </x14:conditionalFormatting>
        <x14:conditionalFormatting xmlns:xm="http://schemas.microsoft.com/office/excel/2006/main">
          <x14:cfRule type="expression" priority="99" id="{E232F86C-F17C-4D9F-8012-DF95A416E905}">
            <xm:f>'3. Section 3'!$F$114="Yes"</xm:f>
            <x14:dxf>
              <font>
                <color theme="1"/>
              </font>
              <fill>
                <patternFill patternType="none">
                  <bgColor auto="1"/>
                </patternFill>
              </fill>
            </x14:dxf>
          </x14:cfRule>
          <xm:sqref>Y36</xm:sqref>
        </x14:conditionalFormatting>
        <x14:conditionalFormatting xmlns:xm="http://schemas.microsoft.com/office/excel/2006/main">
          <x14:cfRule type="expression" priority="94" id="{32F0E48B-29D8-4F63-AF10-F7DC8AC8957A}">
            <xm:f>'3. Section 3'!$F$114="Yes"</xm:f>
            <x14:dxf>
              <font>
                <color theme="1"/>
              </font>
              <fill>
                <patternFill patternType="none">
                  <bgColor auto="1"/>
                </patternFill>
              </fill>
            </x14:dxf>
          </x14:cfRule>
          <xm:sqref>S45</xm:sqref>
        </x14:conditionalFormatting>
        <x14:conditionalFormatting xmlns:xm="http://schemas.microsoft.com/office/excel/2006/main">
          <x14:cfRule type="expression" priority="95" id="{B36B7489-958C-401C-8BA8-459FEAE937DF}">
            <xm:f>'3. Section 3'!$F$115="Yes"</xm:f>
            <x14:dxf>
              <font>
                <color theme="1"/>
              </font>
              <fill>
                <patternFill patternType="none">
                  <bgColor auto="1"/>
                </patternFill>
              </fill>
            </x14:dxf>
          </x14:cfRule>
          <xm:sqref>R45</xm:sqref>
        </x14:conditionalFormatting>
        <x14:conditionalFormatting xmlns:xm="http://schemas.microsoft.com/office/excel/2006/main">
          <x14:cfRule type="expression" priority="96" id="{5FA945CC-9218-4F27-AA36-BF8E60006D8C}">
            <xm:f>'3. Section 3'!$F$116="Yes"</xm:f>
            <x14:dxf>
              <font>
                <color theme="1"/>
              </font>
              <fill>
                <patternFill patternType="none">
                  <bgColor auto="1"/>
                </patternFill>
              </fill>
            </x14:dxf>
          </x14:cfRule>
          <xm:sqref>Q45</xm:sqref>
        </x14:conditionalFormatting>
        <x14:conditionalFormatting xmlns:xm="http://schemas.microsoft.com/office/excel/2006/main">
          <x14:cfRule type="expression" priority="98" id="{06E8031C-906C-4AE4-A1C7-4D0113A5376D}">
            <xm:f>'3. Section 3'!$F$117="Yes"</xm:f>
            <x14:dxf>
              <font>
                <color theme="1"/>
              </font>
              <fill>
                <patternFill patternType="none">
                  <bgColor auto="1"/>
                </patternFill>
              </fill>
            </x14:dxf>
          </x14:cfRule>
          <xm:sqref>P45</xm:sqref>
        </x14:conditionalFormatting>
        <x14:conditionalFormatting xmlns:xm="http://schemas.microsoft.com/office/excel/2006/main">
          <x14:cfRule type="expression" priority="93" id="{6D1B2D15-799C-4F6D-8100-D2FECADA1926}">
            <xm:f>'3. Section 3'!$F$114="Yes"</xm:f>
            <x14:dxf>
              <font>
                <color theme="1"/>
              </font>
              <fill>
                <patternFill patternType="none">
                  <bgColor auto="1"/>
                </patternFill>
              </fill>
            </x14:dxf>
          </x14:cfRule>
          <xm:sqref>Y45</xm:sqref>
        </x14:conditionalFormatting>
        <x14:conditionalFormatting xmlns:xm="http://schemas.microsoft.com/office/excel/2006/main">
          <x14:cfRule type="expression" priority="88" id="{A6990F59-785B-4F1D-B949-881ED1EC1681}">
            <xm:f>'3. Section 3'!$F$114="Yes"</xm:f>
            <x14:dxf>
              <font>
                <color theme="1"/>
              </font>
              <fill>
                <patternFill patternType="none">
                  <bgColor auto="1"/>
                </patternFill>
              </fill>
            </x14:dxf>
          </x14:cfRule>
          <xm:sqref>S54</xm:sqref>
        </x14:conditionalFormatting>
        <x14:conditionalFormatting xmlns:xm="http://schemas.microsoft.com/office/excel/2006/main">
          <x14:cfRule type="expression" priority="89" id="{C9C4F0CB-D722-477A-857F-679544815BEC}">
            <xm:f>'3. Section 3'!$F$115="Yes"</xm:f>
            <x14:dxf>
              <font>
                <color theme="1"/>
              </font>
              <fill>
                <patternFill patternType="none">
                  <bgColor auto="1"/>
                </patternFill>
              </fill>
            </x14:dxf>
          </x14:cfRule>
          <xm:sqref>R54</xm:sqref>
        </x14:conditionalFormatting>
        <x14:conditionalFormatting xmlns:xm="http://schemas.microsoft.com/office/excel/2006/main">
          <x14:cfRule type="expression" priority="90" id="{34D9DFCD-2D00-4056-9263-8600573E42EC}">
            <xm:f>'3. Section 3'!$F$116="Yes"</xm:f>
            <x14:dxf>
              <font>
                <color theme="1"/>
              </font>
              <fill>
                <patternFill patternType="none">
                  <bgColor auto="1"/>
                </patternFill>
              </fill>
            </x14:dxf>
          </x14:cfRule>
          <xm:sqref>Q54</xm:sqref>
        </x14:conditionalFormatting>
        <x14:conditionalFormatting xmlns:xm="http://schemas.microsoft.com/office/excel/2006/main">
          <x14:cfRule type="expression" priority="92" id="{0BF73C50-3B25-4AB0-BC66-C79045159C10}">
            <xm:f>'3. Section 3'!$F$117="Yes"</xm:f>
            <x14:dxf>
              <font>
                <color theme="1"/>
              </font>
              <fill>
                <patternFill patternType="none">
                  <bgColor auto="1"/>
                </patternFill>
              </fill>
            </x14:dxf>
          </x14:cfRule>
          <xm:sqref>P54</xm:sqref>
        </x14:conditionalFormatting>
        <x14:conditionalFormatting xmlns:xm="http://schemas.microsoft.com/office/excel/2006/main">
          <x14:cfRule type="expression" priority="87" id="{CEC903BC-7440-4700-BB6E-58F68775DB7D}">
            <xm:f>'3. Section 3'!$F$114="Yes"</xm:f>
            <x14:dxf>
              <font>
                <color theme="1"/>
              </font>
              <fill>
                <patternFill patternType="none">
                  <bgColor auto="1"/>
                </patternFill>
              </fill>
            </x14:dxf>
          </x14:cfRule>
          <xm:sqref>Y54</xm:sqref>
        </x14:conditionalFormatting>
        <x14:conditionalFormatting xmlns:xm="http://schemas.microsoft.com/office/excel/2006/main">
          <x14:cfRule type="expression" priority="85" id="{FD62AE3F-00C5-42C0-96E2-E8D21C9D8F5F}">
            <xm:f>'3. Section 3'!$F$114="Yes"</xm:f>
            <x14:dxf>
              <font>
                <color auto="1"/>
              </font>
              <fill>
                <patternFill>
                  <bgColor rgb="FFE2EDDF"/>
                </patternFill>
              </fill>
            </x14:dxf>
          </x14:cfRule>
          <xm:sqref>N3</xm:sqref>
        </x14:conditionalFormatting>
        <x14:conditionalFormatting xmlns:xm="http://schemas.microsoft.com/office/excel/2006/main">
          <x14:cfRule type="expression" priority="86" id="{4A041E64-E890-41B6-94FD-4E1B5C4CD9E8}">
            <xm:f>'3. Section 3'!$F$114="Yes"</xm:f>
            <x14:dxf>
              <font>
                <color theme="1"/>
              </font>
              <fill>
                <patternFill>
                  <bgColor rgb="FFDACCEA"/>
                </patternFill>
              </fill>
            </x14:dxf>
          </x14:cfRule>
          <xm:sqref>X3</xm:sqref>
        </x14:conditionalFormatting>
        <x14:conditionalFormatting xmlns:xm="http://schemas.microsoft.com/office/excel/2006/main">
          <x14:cfRule type="expression" priority="82" id="{856CB530-DBE0-4DD2-94A1-5DFF7F305872}">
            <xm:f>'3. Section 3'!$F$114="Yes"</xm:f>
            <x14:dxf>
              <font>
                <color theme="1"/>
              </font>
              <fill>
                <patternFill patternType="none">
                  <bgColor auto="1"/>
                </patternFill>
              </fill>
            </x14:dxf>
          </x14:cfRule>
          <xm:sqref>N12</xm:sqref>
        </x14:conditionalFormatting>
        <x14:conditionalFormatting xmlns:xm="http://schemas.microsoft.com/office/excel/2006/main">
          <x14:cfRule type="expression" priority="83" id="{804599A2-1368-47C7-AABA-13EDD398D026}">
            <xm:f>'3. Section 3'!$F$114="Yes"</xm:f>
            <x14:dxf>
              <font>
                <color theme="1"/>
              </font>
              <fill>
                <patternFill>
                  <bgColor rgb="FFBBD2B5"/>
                </patternFill>
              </fill>
            </x14:dxf>
          </x14:cfRule>
          <xm:sqref>N5:Y5</xm:sqref>
        </x14:conditionalFormatting>
        <x14:conditionalFormatting xmlns:xm="http://schemas.microsoft.com/office/excel/2006/main">
          <x14:cfRule type="expression" priority="84" id="{96F1C7CF-AA3B-4726-8DC2-E5064CA69995}">
            <xm:f>'3. Section 3'!$F$114="Yes"</xm:f>
            <x14:dxf>
              <font>
                <color auto="1"/>
              </font>
              <fill>
                <patternFill>
                  <bgColor rgb="FFE2EDDF"/>
                </patternFill>
              </fill>
            </x14:dxf>
          </x14:cfRule>
          <xm:sqref>N6 N11</xm:sqref>
        </x14:conditionalFormatting>
        <x14:conditionalFormatting xmlns:xm="http://schemas.microsoft.com/office/excel/2006/main">
          <x14:cfRule type="expression" priority="80" id="{3A46881B-DE49-4858-9C8B-90A109C2477A}">
            <xm:f>'3. Section 3'!$F$97="Yes"</xm:f>
            <x14:dxf>
              <font>
                <color auto="1"/>
              </font>
              <fill>
                <patternFill>
                  <bgColor rgb="FFE2EDDF"/>
                </patternFill>
              </fill>
            </x14:dxf>
          </x14:cfRule>
          <xm:sqref>A15:L15</xm:sqref>
        </x14:conditionalFormatting>
        <x14:conditionalFormatting xmlns:xm="http://schemas.microsoft.com/office/excel/2006/main">
          <x14:cfRule type="expression" priority="79" id="{3278C5E7-6721-4361-8068-7F3BFCFF550E}">
            <xm:f>'3. Section 3'!$F$97="Yes"</xm:f>
            <x14:dxf>
              <font>
                <color theme="1"/>
              </font>
              <fill>
                <patternFill>
                  <bgColor rgb="FFBBD2B5"/>
                </patternFill>
              </fill>
            </x14:dxf>
          </x14:cfRule>
          <xm:sqref>A14:L14</xm:sqref>
        </x14:conditionalFormatting>
        <x14:conditionalFormatting xmlns:xm="http://schemas.microsoft.com/office/excel/2006/main">
          <x14:cfRule type="expression" priority="77" id="{B2B20914-AA17-4F1A-B082-8C1E4A60F930}">
            <xm:f>'3. Section 3'!$F$114="Yes"</xm:f>
            <x14:dxf>
              <font>
                <color theme="1"/>
              </font>
              <fill>
                <patternFill>
                  <bgColor rgb="FFBBD2B5"/>
                </patternFill>
              </fill>
            </x14:dxf>
          </x14:cfRule>
          <xm:sqref>N14:Y14</xm:sqref>
        </x14:conditionalFormatting>
        <x14:conditionalFormatting xmlns:xm="http://schemas.microsoft.com/office/excel/2006/main">
          <x14:cfRule type="expression" priority="78" id="{4A281C5C-FD27-49A7-81D3-ECBB148B8224}">
            <xm:f>'3. Section 3'!$F$114="Yes"</xm:f>
            <x14:dxf>
              <font>
                <color auto="1"/>
              </font>
              <fill>
                <patternFill>
                  <bgColor rgb="FFE2EDDF"/>
                </patternFill>
              </fill>
            </x14:dxf>
          </x14:cfRule>
          <xm:sqref>N15</xm:sqref>
        </x14:conditionalFormatting>
        <x14:conditionalFormatting xmlns:xm="http://schemas.microsoft.com/office/excel/2006/main">
          <x14:cfRule type="expression" priority="74" id="{BA105673-2409-4066-9EF6-ED4D6B174C1A}">
            <xm:f>'3. Section 3'!$F$97="Yes"</xm:f>
            <x14:dxf>
              <font>
                <color auto="1"/>
              </font>
              <fill>
                <patternFill>
                  <bgColor rgb="FFE2EDDF"/>
                </patternFill>
              </fill>
            </x14:dxf>
          </x14:cfRule>
          <xm:sqref>A24:L24</xm:sqref>
        </x14:conditionalFormatting>
        <x14:conditionalFormatting xmlns:xm="http://schemas.microsoft.com/office/excel/2006/main">
          <x14:cfRule type="expression" priority="73" id="{597BF7A8-99AD-4C13-B458-A88F4DBD0FFD}">
            <xm:f>'3. Section 3'!$F$97="Yes"</xm:f>
            <x14:dxf>
              <font>
                <color theme="1"/>
              </font>
              <fill>
                <patternFill>
                  <bgColor rgb="FFBBD2B5"/>
                </patternFill>
              </fill>
            </x14:dxf>
          </x14:cfRule>
          <xm:sqref>A23:L23</xm:sqref>
        </x14:conditionalFormatting>
        <x14:conditionalFormatting xmlns:xm="http://schemas.microsoft.com/office/excel/2006/main">
          <x14:cfRule type="expression" priority="71" id="{EC2F5922-459D-4408-B574-C9D3CDBA9F96}">
            <xm:f>'3. Section 3'!$F$114="Yes"</xm:f>
            <x14:dxf>
              <font>
                <color theme="1"/>
              </font>
              <fill>
                <patternFill>
                  <bgColor rgb="FFBBD2B5"/>
                </patternFill>
              </fill>
            </x14:dxf>
          </x14:cfRule>
          <xm:sqref>N23:Y23</xm:sqref>
        </x14:conditionalFormatting>
        <x14:conditionalFormatting xmlns:xm="http://schemas.microsoft.com/office/excel/2006/main">
          <x14:cfRule type="expression" priority="72" id="{F2D673B9-FFD6-47D3-8BD9-BD62FB949CFD}">
            <xm:f>'3. Section 3'!$F$114="Yes"</xm:f>
            <x14:dxf>
              <font>
                <color auto="1"/>
              </font>
              <fill>
                <patternFill>
                  <bgColor rgb="FFE2EDDF"/>
                </patternFill>
              </fill>
            </x14:dxf>
          </x14:cfRule>
          <xm:sqref>N24</xm:sqref>
        </x14:conditionalFormatting>
        <x14:conditionalFormatting xmlns:xm="http://schemas.microsoft.com/office/excel/2006/main">
          <x14:cfRule type="expression" priority="69" id="{1C5EFB69-D577-436F-A61D-F356A0DA60C3}">
            <xm:f>'3. Section 3'!$F$97="Yes"</xm:f>
            <x14:dxf>
              <font>
                <color auto="1"/>
              </font>
              <fill>
                <patternFill>
                  <bgColor rgb="FFE2EDDF"/>
                </patternFill>
              </fill>
            </x14:dxf>
          </x14:cfRule>
          <xm:sqref>A33:L33</xm:sqref>
        </x14:conditionalFormatting>
        <x14:conditionalFormatting xmlns:xm="http://schemas.microsoft.com/office/excel/2006/main">
          <x14:cfRule type="expression" priority="68" id="{EE090140-5F2D-405C-BBCF-80F5ED4838FA}">
            <xm:f>'3. Section 3'!$F$97="Yes"</xm:f>
            <x14:dxf>
              <font>
                <color theme="1"/>
              </font>
              <fill>
                <patternFill>
                  <bgColor rgb="FFBBD2B5"/>
                </patternFill>
              </fill>
            </x14:dxf>
          </x14:cfRule>
          <xm:sqref>A32:L32</xm:sqref>
        </x14:conditionalFormatting>
        <x14:conditionalFormatting xmlns:xm="http://schemas.microsoft.com/office/excel/2006/main">
          <x14:cfRule type="expression" priority="66" id="{7445223F-1C1B-4168-809B-146B2B7FAAA4}">
            <xm:f>'3. Section 3'!$F$114="Yes"</xm:f>
            <x14:dxf>
              <font>
                <color theme="1"/>
              </font>
              <fill>
                <patternFill>
                  <bgColor rgb="FFBBD2B5"/>
                </patternFill>
              </fill>
            </x14:dxf>
          </x14:cfRule>
          <xm:sqref>N32:Y32</xm:sqref>
        </x14:conditionalFormatting>
        <x14:conditionalFormatting xmlns:xm="http://schemas.microsoft.com/office/excel/2006/main">
          <x14:cfRule type="expression" priority="67" id="{7177A8B7-A65E-4D85-962A-9CDFD6172A68}">
            <xm:f>'3. Section 3'!$F$114="Yes"</xm:f>
            <x14:dxf>
              <font>
                <color auto="1"/>
              </font>
              <fill>
                <patternFill>
                  <bgColor rgb="FFE2EDDF"/>
                </patternFill>
              </fill>
            </x14:dxf>
          </x14:cfRule>
          <xm:sqref>N33</xm:sqref>
        </x14:conditionalFormatting>
        <x14:conditionalFormatting xmlns:xm="http://schemas.microsoft.com/office/excel/2006/main">
          <x14:cfRule type="expression" priority="65" id="{FA1C4CD5-815E-4270-AF24-6A33236E16C3}">
            <xm:f>'3. Section 3'!$F$97="Yes"</xm:f>
            <x14:dxf>
              <font>
                <color auto="1"/>
              </font>
              <fill>
                <patternFill>
                  <bgColor rgb="FFE2EDDF"/>
                </patternFill>
              </fill>
            </x14:dxf>
          </x14:cfRule>
          <xm:sqref>A42:L42</xm:sqref>
        </x14:conditionalFormatting>
        <x14:conditionalFormatting xmlns:xm="http://schemas.microsoft.com/office/excel/2006/main">
          <x14:cfRule type="expression" priority="64" id="{CB9D5826-DD6F-4C34-8D4D-3C0CD8CEED25}">
            <xm:f>'3. Section 3'!$F$97="Yes"</xm:f>
            <x14:dxf>
              <font>
                <color theme="1"/>
              </font>
              <fill>
                <patternFill>
                  <bgColor rgb="FFBBD2B5"/>
                </patternFill>
              </fill>
            </x14:dxf>
          </x14:cfRule>
          <xm:sqref>A41:L41</xm:sqref>
        </x14:conditionalFormatting>
        <x14:conditionalFormatting xmlns:xm="http://schemas.microsoft.com/office/excel/2006/main">
          <x14:cfRule type="expression" priority="60" id="{F31FB5EC-8D59-4302-A1BA-BBCEDAF4179B}">
            <xm:f>'3. Section 3'!$F$114="Yes"</xm:f>
            <x14:dxf>
              <font>
                <color theme="1"/>
              </font>
              <fill>
                <patternFill>
                  <bgColor rgb="FFBBD2B5"/>
                </patternFill>
              </fill>
            </x14:dxf>
          </x14:cfRule>
          <xm:sqref>N41:Y41</xm:sqref>
        </x14:conditionalFormatting>
        <x14:conditionalFormatting xmlns:xm="http://schemas.microsoft.com/office/excel/2006/main">
          <x14:cfRule type="expression" priority="61" id="{83062F60-C0CF-42A5-A67C-E86363A35C6E}">
            <xm:f>'3. Section 3'!$F$114="Yes"</xm:f>
            <x14:dxf>
              <font>
                <color auto="1"/>
              </font>
              <fill>
                <patternFill>
                  <bgColor rgb="FFE2EDDF"/>
                </patternFill>
              </fill>
            </x14:dxf>
          </x14:cfRule>
          <xm:sqref>N42</xm:sqref>
        </x14:conditionalFormatting>
        <x14:conditionalFormatting xmlns:xm="http://schemas.microsoft.com/office/excel/2006/main">
          <x14:cfRule type="expression" priority="57" id="{F6D9ED8B-5E26-4075-AA1F-EB3BDE130D2F}">
            <xm:f>'3. Section 3'!$F$97="Yes"</xm:f>
            <x14:dxf>
              <font>
                <color auto="1"/>
              </font>
              <fill>
                <patternFill>
                  <bgColor rgb="FFE2EDDF"/>
                </patternFill>
              </fill>
            </x14:dxf>
          </x14:cfRule>
          <xm:sqref>A51:L51</xm:sqref>
        </x14:conditionalFormatting>
        <x14:conditionalFormatting xmlns:xm="http://schemas.microsoft.com/office/excel/2006/main">
          <x14:cfRule type="expression" priority="56" id="{79F65F31-8035-417B-BBA4-7E8314127D02}">
            <xm:f>'3. Section 3'!$F$97="Yes"</xm:f>
            <x14:dxf>
              <font>
                <color theme="1"/>
              </font>
              <fill>
                <patternFill>
                  <bgColor rgb="FFBBD2B5"/>
                </patternFill>
              </fill>
            </x14:dxf>
          </x14:cfRule>
          <xm:sqref>A50:L50</xm:sqref>
        </x14:conditionalFormatting>
        <x14:conditionalFormatting xmlns:xm="http://schemas.microsoft.com/office/excel/2006/main">
          <x14:cfRule type="expression" priority="54" id="{E0738C2B-A813-47BC-ABCC-037742CDFCA3}">
            <xm:f>'3. Section 3'!$F$114="Yes"</xm:f>
            <x14:dxf>
              <font>
                <color theme="1"/>
              </font>
              <fill>
                <patternFill>
                  <bgColor rgb="FFBBD2B5"/>
                </patternFill>
              </fill>
            </x14:dxf>
          </x14:cfRule>
          <xm:sqref>N50:Y50</xm:sqref>
        </x14:conditionalFormatting>
        <x14:conditionalFormatting xmlns:xm="http://schemas.microsoft.com/office/excel/2006/main">
          <x14:cfRule type="expression" priority="55" id="{40F2A25D-4F0E-4DB4-B95F-5FA13D6E385D}">
            <xm:f>'3. Section 3'!$F$114="Yes"</xm:f>
            <x14:dxf>
              <font>
                <color auto="1"/>
              </font>
              <fill>
                <patternFill>
                  <bgColor rgb="FFE2EDDF"/>
                </patternFill>
              </fill>
            </x14:dxf>
          </x14:cfRule>
          <xm:sqref>N51</xm:sqref>
        </x14:conditionalFormatting>
        <x14:conditionalFormatting xmlns:xm="http://schemas.microsoft.com/office/excel/2006/main">
          <x14:cfRule type="expression" priority="51" id="{7078B65E-1EE2-4CBA-AAFC-0B93B437B11A}">
            <xm:f>'3. Section 3'!$F$97="Yes"</xm:f>
            <x14:dxf>
              <font>
                <color auto="1"/>
              </font>
              <fill>
                <patternFill>
                  <bgColor rgb="FFE2EDDF"/>
                </patternFill>
              </fill>
            </x14:dxf>
          </x14:cfRule>
          <xm:sqref>A20:L20</xm:sqref>
        </x14:conditionalFormatting>
        <x14:conditionalFormatting xmlns:xm="http://schemas.microsoft.com/office/excel/2006/main">
          <x14:cfRule type="expression" priority="50" id="{E6B4A4A5-334C-4BE5-A888-ABBD63E96401}">
            <xm:f>'3. Section 3'!$F$97="Yes"</xm:f>
            <x14:dxf>
              <font>
                <color theme="1"/>
              </font>
              <fill>
                <patternFill patternType="none">
                  <bgColor auto="1"/>
                </patternFill>
              </fill>
            </x14:dxf>
          </x14:cfRule>
          <xm:sqref>A21</xm:sqref>
        </x14:conditionalFormatting>
        <x14:conditionalFormatting xmlns:xm="http://schemas.microsoft.com/office/excel/2006/main">
          <x14:cfRule type="expression" priority="48" id="{FBF78E37-4618-4B5A-9FCE-F22B4E466922}">
            <xm:f>'3. Section 3'!$F$114="Yes"</xm:f>
            <x14:dxf>
              <font>
                <color theme="1"/>
              </font>
              <fill>
                <patternFill patternType="none">
                  <bgColor auto="1"/>
                </patternFill>
              </fill>
            </x14:dxf>
          </x14:cfRule>
          <xm:sqref>N21</xm:sqref>
        </x14:conditionalFormatting>
        <x14:conditionalFormatting xmlns:xm="http://schemas.microsoft.com/office/excel/2006/main">
          <x14:cfRule type="expression" priority="49" id="{E08715DF-5FA0-4FB0-8741-C5FE032F0886}">
            <xm:f>'3. Section 3'!$F$114="Yes"</xm:f>
            <x14:dxf>
              <font>
                <color auto="1"/>
              </font>
              <fill>
                <patternFill>
                  <bgColor rgb="FFE2EDDF"/>
                </patternFill>
              </fill>
            </x14:dxf>
          </x14:cfRule>
          <xm:sqref>N20</xm:sqref>
        </x14:conditionalFormatting>
        <x14:conditionalFormatting xmlns:xm="http://schemas.microsoft.com/office/excel/2006/main">
          <x14:cfRule type="expression" priority="47" id="{E56D96A8-B89A-4CE1-B0D5-0B7AB29A98F1}">
            <xm:f>'3. Section 3'!$F$97="Yes"</xm:f>
            <x14:dxf>
              <font>
                <color auto="1"/>
              </font>
              <fill>
                <patternFill>
                  <bgColor rgb="FFE2EDDF"/>
                </patternFill>
              </fill>
            </x14:dxf>
          </x14:cfRule>
          <xm:sqref>A29:L29</xm:sqref>
        </x14:conditionalFormatting>
        <x14:conditionalFormatting xmlns:xm="http://schemas.microsoft.com/office/excel/2006/main">
          <x14:cfRule type="expression" priority="46" id="{439A8BB9-3F8A-40D9-8FE7-3F65FC086B86}">
            <xm:f>'3. Section 3'!$F$97="Yes"</xm:f>
            <x14:dxf>
              <font>
                <color theme="1"/>
              </font>
              <fill>
                <patternFill patternType="none">
                  <bgColor auto="1"/>
                </patternFill>
              </fill>
            </x14:dxf>
          </x14:cfRule>
          <xm:sqref>A30</xm:sqref>
        </x14:conditionalFormatting>
        <x14:conditionalFormatting xmlns:xm="http://schemas.microsoft.com/office/excel/2006/main">
          <x14:cfRule type="expression" priority="44" id="{A8F8BEB5-7AFF-44D2-969B-2DFF217798E2}">
            <xm:f>'3. Section 3'!$F$114="Yes"</xm:f>
            <x14:dxf>
              <font>
                <color theme="1"/>
              </font>
              <fill>
                <patternFill patternType="none">
                  <bgColor auto="1"/>
                </patternFill>
              </fill>
            </x14:dxf>
          </x14:cfRule>
          <xm:sqref>N30</xm:sqref>
        </x14:conditionalFormatting>
        <x14:conditionalFormatting xmlns:xm="http://schemas.microsoft.com/office/excel/2006/main">
          <x14:cfRule type="expression" priority="45" id="{7DE5D863-D9AD-40A2-B5B8-DAF4434B35C5}">
            <xm:f>'3. Section 3'!$F$114="Yes"</xm:f>
            <x14:dxf>
              <font>
                <color auto="1"/>
              </font>
              <fill>
                <patternFill>
                  <bgColor rgb="FFE2EDDF"/>
                </patternFill>
              </fill>
            </x14:dxf>
          </x14:cfRule>
          <xm:sqref>N29</xm:sqref>
        </x14:conditionalFormatting>
        <x14:conditionalFormatting xmlns:xm="http://schemas.microsoft.com/office/excel/2006/main">
          <x14:cfRule type="expression" priority="43" id="{DF3A762D-FCBF-432E-A0A1-B8C990AFB6A0}">
            <xm:f>'3. Section 3'!$F$97="Yes"</xm:f>
            <x14:dxf>
              <font>
                <color auto="1"/>
              </font>
              <fill>
                <patternFill>
                  <bgColor rgb="FFE2EDDF"/>
                </patternFill>
              </fill>
            </x14:dxf>
          </x14:cfRule>
          <xm:sqref>A38:L38</xm:sqref>
        </x14:conditionalFormatting>
        <x14:conditionalFormatting xmlns:xm="http://schemas.microsoft.com/office/excel/2006/main">
          <x14:cfRule type="expression" priority="42" id="{1595C27E-036C-4DFA-B8BE-5F547F189E7B}">
            <xm:f>'3. Section 3'!$F$97="Yes"</xm:f>
            <x14:dxf>
              <font>
                <color theme="1"/>
              </font>
              <fill>
                <patternFill patternType="none">
                  <bgColor auto="1"/>
                </patternFill>
              </fill>
            </x14:dxf>
          </x14:cfRule>
          <xm:sqref>A39</xm:sqref>
        </x14:conditionalFormatting>
        <x14:conditionalFormatting xmlns:xm="http://schemas.microsoft.com/office/excel/2006/main">
          <x14:cfRule type="expression" priority="40" id="{826E3A97-8D76-4E5D-8908-0268F5FC3EB3}">
            <xm:f>'3. Section 3'!$F$114="Yes"</xm:f>
            <x14:dxf>
              <font>
                <color theme="1"/>
              </font>
              <fill>
                <patternFill patternType="none">
                  <bgColor auto="1"/>
                </patternFill>
              </fill>
            </x14:dxf>
          </x14:cfRule>
          <xm:sqref>N39</xm:sqref>
        </x14:conditionalFormatting>
        <x14:conditionalFormatting xmlns:xm="http://schemas.microsoft.com/office/excel/2006/main">
          <x14:cfRule type="expression" priority="41" id="{1FC5C071-63FD-4CCE-8700-0FD92ED1F39F}">
            <xm:f>'3. Section 3'!$F$114="Yes"</xm:f>
            <x14:dxf>
              <font>
                <color auto="1"/>
              </font>
              <fill>
                <patternFill>
                  <bgColor rgb="FFE2EDDF"/>
                </patternFill>
              </fill>
            </x14:dxf>
          </x14:cfRule>
          <xm:sqref>N38</xm:sqref>
        </x14:conditionalFormatting>
        <x14:conditionalFormatting xmlns:xm="http://schemas.microsoft.com/office/excel/2006/main">
          <x14:cfRule type="expression" priority="39" id="{B4AE7990-64E3-4C52-8167-94DC72215DFC}">
            <xm:f>'3. Section 3'!$F$97="Yes"</xm:f>
            <x14:dxf>
              <font>
                <color auto="1"/>
              </font>
              <fill>
                <patternFill>
                  <bgColor rgb="FFE2EDDF"/>
                </patternFill>
              </fill>
            </x14:dxf>
          </x14:cfRule>
          <xm:sqref>A47:L47</xm:sqref>
        </x14:conditionalFormatting>
        <x14:conditionalFormatting xmlns:xm="http://schemas.microsoft.com/office/excel/2006/main">
          <x14:cfRule type="expression" priority="38" id="{421C773E-B206-4452-8445-DDE9E8352947}">
            <xm:f>'3. Section 3'!$F$97="Yes"</xm:f>
            <x14:dxf>
              <font>
                <color theme="1"/>
              </font>
              <fill>
                <patternFill patternType="none">
                  <bgColor auto="1"/>
                </patternFill>
              </fill>
            </x14:dxf>
          </x14:cfRule>
          <xm:sqref>A48</xm:sqref>
        </x14:conditionalFormatting>
        <x14:conditionalFormatting xmlns:xm="http://schemas.microsoft.com/office/excel/2006/main">
          <x14:cfRule type="expression" priority="36" id="{04177D04-69A6-46F8-B6EB-70BF5428153C}">
            <xm:f>'3. Section 3'!$F$114="Yes"</xm:f>
            <x14:dxf>
              <font>
                <color theme="1"/>
              </font>
              <fill>
                <patternFill patternType="none">
                  <bgColor auto="1"/>
                </patternFill>
              </fill>
            </x14:dxf>
          </x14:cfRule>
          <xm:sqref>N48</xm:sqref>
        </x14:conditionalFormatting>
        <x14:conditionalFormatting xmlns:xm="http://schemas.microsoft.com/office/excel/2006/main">
          <x14:cfRule type="expression" priority="37" id="{7DDA3C62-E0B8-4D6B-BCBE-59DBF3CD5B96}">
            <xm:f>'3. Section 3'!$F$114="Yes"</xm:f>
            <x14:dxf>
              <font>
                <color auto="1"/>
              </font>
              <fill>
                <patternFill>
                  <bgColor rgb="FFE2EDDF"/>
                </patternFill>
              </fill>
            </x14:dxf>
          </x14:cfRule>
          <xm:sqref>N47</xm:sqref>
        </x14:conditionalFormatting>
        <x14:conditionalFormatting xmlns:xm="http://schemas.microsoft.com/office/excel/2006/main">
          <x14:cfRule type="expression" priority="35" id="{1091E773-8DD0-46FA-B458-B33908B374AF}">
            <xm:f>'3. Section 3'!$F$97="Yes"</xm:f>
            <x14:dxf>
              <font>
                <color auto="1"/>
              </font>
              <fill>
                <patternFill>
                  <bgColor rgb="FFE2EDDF"/>
                </patternFill>
              </fill>
            </x14:dxf>
          </x14:cfRule>
          <xm:sqref>A56:L56</xm:sqref>
        </x14:conditionalFormatting>
        <x14:conditionalFormatting xmlns:xm="http://schemas.microsoft.com/office/excel/2006/main">
          <x14:cfRule type="expression" priority="34" id="{61E37FE4-6867-4F46-AFED-9596CCDC8BEA}">
            <xm:f>'3. Section 3'!$F$97="Yes"</xm:f>
            <x14:dxf>
              <font>
                <color theme="1"/>
              </font>
              <fill>
                <patternFill patternType="none">
                  <bgColor auto="1"/>
                </patternFill>
              </fill>
            </x14:dxf>
          </x14:cfRule>
          <xm:sqref>A57</xm:sqref>
        </x14:conditionalFormatting>
        <x14:conditionalFormatting xmlns:xm="http://schemas.microsoft.com/office/excel/2006/main">
          <x14:cfRule type="expression" priority="32" id="{D0AAE570-C726-4E90-8C52-E0AB1C802AAE}">
            <xm:f>'3. Section 3'!$F$114="Yes"</xm:f>
            <x14:dxf>
              <font>
                <color theme="1"/>
              </font>
              <fill>
                <patternFill patternType="none">
                  <bgColor auto="1"/>
                </patternFill>
              </fill>
            </x14:dxf>
          </x14:cfRule>
          <xm:sqref>N57</xm:sqref>
        </x14:conditionalFormatting>
        <x14:conditionalFormatting xmlns:xm="http://schemas.microsoft.com/office/excel/2006/main">
          <x14:cfRule type="expression" priority="33" id="{87D4BCF9-CDD1-4C78-9474-66AE97D82DB8}">
            <xm:f>'3. Section 3'!$F$114="Yes"</xm:f>
            <x14:dxf>
              <font>
                <color auto="1"/>
              </font>
              <fill>
                <patternFill>
                  <bgColor rgb="FFE2EDDF"/>
                </patternFill>
              </fill>
            </x14:dxf>
          </x14:cfRule>
          <xm:sqref>N56</xm:sqref>
        </x14:conditionalFormatting>
        <x14:conditionalFormatting xmlns:xm="http://schemas.microsoft.com/office/excel/2006/main">
          <x14:cfRule type="expression" priority="31" id="{5770943F-6917-4345-891E-10DA7EE96F6C}">
            <xm:f>'3. Section 3'!$F$114="Yes"</xm:f>
            <x14:dxf>
              <font>
                <color auto="1"/>
              </font>
              <fill>
                <patternFill>
                  <bgColor rgb="FFE2EDDF"/>
                </patternFill>
              </fill>
            </x14:dxf>
          </x14:cfRule>
          <xm:sqref>N9</xm:sqref>
        </x14:conditionalFormatting>
        <x14:conditionalFormatting xmlns:xm="http://schemas.microsoft.com/office/excel/2006/main">
          <x14:cfRule type="expression" priority="30" id="{9C6E0845-AFC5-4287-97E9-A70D0E1E4DF8}">
            <xm:f>'3. Section 3'!$F$114="Yes"</xm:f>
            <x14:dxf>
              <font>
                <color auto="1"/>
              </font>
              <fill>
                <patternFill>
                  <bgColor rgb="FFE2EDDF"/>
                </patternFill>
              </fill>
            </x14:dxf>
          </x14:cfRule>
          <xm:sqref>N18</xm:sqref>
        </x14:conditionalFormatting>
        <x14:conditionalFormatting xmlns:xm="http://schemas.microsoft.com/office/excel/2006/main">
          <x14:cfRule type="expression" priority="29" id="{F7DCC229-8A85-4871-9D9E-E50DA6CECBE5}">
            <xm:f>'3. Section 3'!$F$114="Yes"</xm:f>
            <x14:dxf>
              <font>
                <color auto="1"/>
              </font>
              <fill>
                <patternFill>
                  <bgColor rgb="FFE2EDDF"/>
                </patternFill>
              </fill>
            </x14:dxf>
          </x14:cfRule>
          <xm:sqref>N27</xm:sqref>
        </x14:conditionalFormatting>
        <x14:conditionalFormatting xmlns:xm="http://schemas.microsoft.com/office/excel/2006/main">
          <x14:cfRule type="expression" priority="28" id="{B82E738E-6689-40DD-9DC8-62666ACA7655}">
            <xm:f>'3. Section 3'!$F$114="Yes"</xm:f>
            <x14:dxf>
              <font>
                <color auto="1"/>
              </font>
              <fill>
                <patternFill>
                  <bgColor rgb="FFE2EDDF"/>
                </patternFill>
              </fill>
            </x14:dxf>
          </x14:cfRule>
          <xm:sqref>N36</xm:sqref>
        </x14:conditionalFormatting>
        <x14:conditionalFormatting xmlns:xm="http://schemas.microsoft.com/office/excel/2006/main">
          <x14:cfRule type="expression" priority="27" id="{DABA8E50-00FC-4FF8-B4C3-EFF76A9327E0}">
            <xm:f>'3. Section 3'!$F$114="Yes"</xm:f>
            <x14:dxf>
              <font>
                <color auto="1"/>
              </font>
              <fill>
                <patternFill>
                  <bgColor rgb="FFE2EDDF"/>
                </patternFill>
              </fill>
            </x14:dxf>
          </x14:cfRule>
          <xm:sqref>N45</xm:sqref>
        </x14:conditionalFormatting>
        <x14:conditionalFormatting xmlns:xm="http://schemas.microsoft.com/office/excel/2006/main">
          <x14:cfRule type="expression" priority="26" id="{2B1796DF-CAAE-438F-84A4-E05D29142BD5}">
            <xm:f>'3. Section 3'!$F$114="Yes"</xm:f>
            <x14:dxf>
              <font>
                <color auto="1"/>
              </font>
              <fill>
                <patternFill>
                  <bgColor rgb="FFE2EDDF"/>
                </patternFill>
              </fill>
            </x14:dxf>
          </x14:cfRule>
          <xm:sqref>N54</xm:sqref>
        </x14:conditionalFormatting>
        <x14:conditionalFormatting xmlns:xm="http://schemas.microsoft.com/office/excel/2006/main">
          <x14:cfRule type="expression" priority="25" id="{8E7E4D9E-74A4-459F-989C-93434F8EC5F7}">
            <xm:f>'3. Section 3'!$F$97="Yes"</xm:f>
            <x14:dxf>
              <font>
                <color auto="1"/>
              </font>
              <fill>
                <patternFill>
                  <bgColor rgb="FFE2EDDF"/>
                </patternFill>
              </fill>
            </x14:dxf>
          </x14:cfRule>
          <xm:sqref>A9:B9</xm:sqref>
        </x14:conditionalFormatting>
        <x14:conditionalFormatting xmlns:xm="http://schemas.microsoft.com/office/excel/2006/main">
          <x14:cfRule type="expression" priority="24" id="{B1541DB9-46C0-4308-A95D-C27672DF7A5D}">
            <xm:f>'3. Section 3'!$F$97="Yes"</xm:f>
            <x14:dxf>
              <font>
                <color auto="1"/>
              </font>
              <fill>
                <patternFill>
                  <bgColor rgb="FFE2EDDF"/>
                </patternFill>
              </fill>
            </x14:dxf>
          </x14:cfRule>
          <xm:sqref>A18:B18</xm:sqref>
        </x14:conditionalFormatting>
        <x14:conditionalFormatting xmlns:xm="http://schemas.microsoft.com/office/excel/2006/main">
          <x14:cfRule type="expression" priority="23" id="{72E16AAF-0F83-46DB-BD83-6E6C550A5001}">
            <xm:f>'3. Section 3'!$F$97="Yes"</xm:f>
            <x14:dxf>
              <font>
                <color auto="1"/>
              </font>
              <fill>
                <patternFill>
                  <bgColor rgb="FFE2EDDF"/>
                </patternFill>
              </fill>
            </x14:dxf>
          </x14:cfRule>
          <xm:sqref>A27:B27</xm:sqref>
        </x14:conditionalFormatting>
        <x14:conditionalFormatting xmlns:xm="http://schemas.microsoft.com/office/excel/2006/main">
          <x14:cfRule type="expression" priority="22" id="{A2A73240-14DB-4F9A-A70C-870CFBBB7C42}">
            <xm:f>'3. Section 3'!$F$97="Yes"</xm:f>
            <x14:dxf>
              <font>
                <color auto="1"/>
              </font>
              <fill>
                <patternFill>
                  <bgColor rgb="FFE2EDDF"/>
                </patternFill>
              </fill>
            </x14:dxf>
          </x14:cfRule>
          <xm:sqref>A36:B36</xm:sqref>
        </x14:conditionalFormatting>
        <x14:conditionalFormatting xmlns:xm="http://schemas.microsoft.com/office/excel/2006/main">
          <x14:cfRule type="expression" priority="21" id="{36A5B8E9-BD90-4E37-B313-F000099A945A}">
            <xm:f>'3. Section 3'!$F$97="Yes"</xm:f>
            <x14:dxf>
              <font>
                <color auto="1"/>
              </font>
              <fill>
                <patternFill>
                  <bgColor rgb="FFE2EDDF"/>
                </patternFill>
              </fill>
            </x14:dxf>
          </x14:cfRule>
          <xm:sqref>A45:B45</xm:sqref>
        </x14:conditionalFormatting>
        <x14:conditionalFormatting xmlns:xm="http://schemas.microsoft.com/office/excel/2006/main">
          <x14:cfRule type="expression" priority="20" id="{C110B98E-2DD4-4A2E-BAE7-7B5BA7B499A0}">
            <xm:f>'3. Section 3'!$F$97="Yes"</xm:f>
            <x14:dxf>
              <font>
                <color auto="1"/>
              </font>
              <fill>
                <patternFill>
                  <bgColor rgb="FFE2EDDF"/>
                </patternFill>
              </fill>
            </x14:dxf>
          </x14:cfRule>
          <xm:sqref>A54:B54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3F08CD3-A389-4709-BC18-63BA09F80A25}">
          <x14:formula1>
            <xm:f>'Worksheet - Drop Downs'!$A$3:$A$5</xm:f>
          </x14:formula1>
          <xm:sqref>X3:Y3 K3:L3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O289"/>
  <sheetViews>
    <sheetView showGridLines="0" showRuler="0" view="pageLayout" zoomScale="90" zoomScaleNormal="80" zoomScalePageLayoutView="90" workbookViewId="0">
      <selection activeCell="A4" sqref="A4:L4"/>
    </sheetView>
  </sheetViews>
  <sheetFormatPr defaultColWidth="8.86328125" defaultRowHeight="45" customHeight="1" x14ac:dyDescent="0.45"/>
  <cols>
    <col min="1" max="12" width="10.1328125" style="9" customWidth="1"/>
    <col min="13" max="16384" width="8.86328125" style="10"/>
  </cols>
  <sheetData>
    <row r="1" spans="1:12" ht="30" customHeight="1" x14ac:dyDescent="0.45">
      <c r="A1" s="536" t="s">
        <v>74</v>
      </c>
      <c r="B1" s="537"/>
      <c r="C1" s="537"/>
      <c r="D1" s="537"/>
      <c r="E1" s="537"/>
      <c r="F1" s="537"/>
      <c r="G1" s="537"/>
      <c r="H1" s="537"/>
      <c r="I1" s="537"/>
      <c r="J1" s="537"/>
      <c r="K1" s="537"/>
      <c r="L1" s="538"/>
    </row>
    <row r="2" spans="1:12" ht="30" customHeight="1" x14ac:dyDescent="0.45">
      <c r="A2" s="539" t="str">
        <f>Cover!A8</f>
        <v>(PLEASE ADD COMMUNITY NAME HERE)</v>
      </c>
      <c r="B2" s="540"/>
      <c r="C2" s="540"/>
      <c r="D2" s="540"/>
      <c r="E2" s="540"/>
      <c r="F2" s="540"/>
      <c r="G2" s="540"/>
      <c r="H2" s="540"/>
      <c r="I2" s="540"/>
      <c r="J2" s="540"/>
      <c r="K2" s="540"/>
      <c r="L2" s="541"/>
    </row>
    <row r="3" spans="1:12" ht="30" customHeight="1" x14ac:dyDescent="0.45">
      <c r="A3" s="542" t="str">
        <f>Cover!A9</f>
        <v>2022-2023</v>
      </c>
      <c r="B3" s="543"/>
      <c r="C3" s="543"/>
      <c r="D3" s="543"/>
      <c r="E3" s="543"/>
      <c r="F3" s="543"/>
      <c r="G3" s="543"/>
      <c r="H3" s="543"/>
      <c r="I3" s="543"/>
      <c r="J3" s="543"/>
      <c r="K3" s="543"/>
      <c r="L3" s="544"/>
    </row>
    <row r="4" spans="1:12" ht="309.39999999999998" customHeight="1" x14ac:dyDescent="0.45">
      <c r="A4" s="576" t="s">
        <v>576</v>
      </c>
      <c r="B4" s="577"/>
      <c r="C4" s="577"/>
      <c r="D4" s="577"/>
      <c r="E4" s="577"/>
      <c r="F4" s="577"/>
      <c r="G4" s="577"/>
      <c r="H4" s="577"/>
      <c r="I4" s="577"/>
      <c r="J4" s="577"/>
      <c r="K4" s="577"/>
      <c r="L4" s="578"/>
    </row>
    <row r="5" spans="1:12" ht="68.650000000000006" customHeight="1" x14ac:dyDescent="0.45">
      <c r="A5" s="270"/>
      <c r="B5" s="271"/>
      <c r="C5" s="271"/>
      <c r="D5" s="271"/>
      <c r="E5" s="271"/>
      <c r="F5" s="271"/>
      <c r="G5" s="271"/>
      <c r="H5" s="271"/>
      <c r="I5" s="271"/>
      <c r="J5" s="271"/>
      <c r="K5" s="271"/>
      <c r="L5" s="272"/>
    </row>
    <row r="6" spans="1:12" ht="30" customHeight="1" x14ac:dyDescent="0.45">
      <c r="A6" s="548" t="s">
        <v>573</v>
      </c>
      <c r="B6" s="548"/>
      <c r="C6" s="548"/>
      <c r="D6" s="548"/>
      <c r="E6" s="548"/>
      <c r="F6" s="548"/>
      <c r="G6" s="548"/>
      <c r="H6" s="548"/>
      <c r="I6" s="548"/>
      <c r="J6" s="548"/>
      <c r="K6" s="548"/>
      <c r="L6" s="548"/>
    </row>
    <row r="7" spans="1:12" ht="40.049999999999997" customHeight="1" x14ac:dyDescent="0.45">
      <c r="A7" s="492" t="s">
        <v>547</v>
      </c>
      <c r="B7" s="492"/>
      <c r="C7" s="492"/>
      <c r="D7" s="492"/>
      <c r="E7" s="492"/>
      <c r="F7" s="492"/>
      <c r="G7" s="492"/>
      <c r="H7" s="492"/>
      <c r="I7" s="492"/>
      <c r="J7" s="526" t="str">
        <f>'1. Section 1'!K25</f>
        <v>Select one</v>
      </c>
      <c r="K7" s="526"/>
      <c r="L7" s="526"/>
    </row>
    <row r="8" spans="1:12" ht="40.049999999999997" customHeight="1" x14ac:dyDescent="0.45">
      <c r="A8" s="492" t="s">
        <v>548</v>
      </c>
      <c r="B8" s="492"/>
      <c r="C8" s="492"/>
      <c r="D8" s="492"/>
      <c r="E8" s="492"/>
      <c r="F8" s="492"/>
      <c r="G8" s="492"/>
      <c r="H8" s="492"/>
      <c r="I8" s="492"/>
      <c r="J8" s="492"/>
      <c r="K8" s="526" t="str">
        <f>'1. Section 1'!K26</f>
        <v>Select one</v>
      </c>
      <c r="L8" s="526"/>
    </row>
    <row r="9" spans="1:12" ht="20" customHeight="1" x14ac:dyDescent="0.45">
      <c r="A9" s="492" t="str">
        <f>IF(K8="No","Describe how this collaboration will happen over the coming year in more detail.","Describe this collaboration in more detail.")</f>
        <v>Describe this collaboration in more detail.</v>
      </c>
      <c r="B9" s="492"/>
      <c r="C9" s="492"/>
      <c r="D9" s="492"/>
      <c r="E9" s="492"/>
      <c r="F9" s="492"/>
      <c r="G9" s="492"/>
      <c r="H9" s="492"/>
      <c r="I9" s="492"/>
      <c r="J9" s="492"/>
      <c r="K9" s="492"/>
      <c r="L9" s="492"/>
    </row>
    <row r="10" spans="1:12" ht="214.15" customHeight="1" x14ac:dyDescent="0.45">
      <c r="A10" s="549" t="str">
        <f>'1. Section 1'!$A29</f>
        <v>*Please insert comments here*</v>
      </c>
      <c r="B10" s="549"/>
      <c r="C10" s="549"/>
      <c r="D10" s="549"/>
      <c r="E10" s="549"/>
      <c r="F10" s="549"/>
      <c r="G10" s="549"/>
      <c r="H10" s="549"/>
      <c r="I10" s="549"/>
      <c r="J10" s="549"/>
      <c r="K10" s="549"/>
      <c r="L10" s="549"/>
    </row>
    <row r="11" spans="1:12" ht="30" customHeight="1" x14ac:dyDescent="0.45">
      <c r="A11" s="549"/>
      <c r="B11" s="549"/>
      <c r="C11" s="549"/>
      <c r="D11" s="549"/>
      <c r="E11" s="549"/>
      <c r="F11" s="549"/>
      <c r="G11" s="549"/>
      <c r="H11" s="549"/>
      <c r="I11" s="549"/>
      <c r="J11" s="549"/>
      <c r="K11" s="549"/>
      <c r="L11" s="549"/>
    </row>
    <row r="12" spans="1:12" ht="30" customHeight="1" x14ac:dyDescent="0.45">
      <c r="A12" s="549"/>
      <c r="B12" s="549"/>
      <c r="C12" s="549"/>
      <c r="D12" s="549"/>
      <c r="E12" s="549"/>
      <c r="F12" s="549"/>
      <c r="G12" s="549"/>
      <c r="H12" s="549"/>
      <c r="I12" s="549"/>
      <c r="J12" s="549"/>
      <c r="K12" s="549"/>
      <c r="L12" s="549"/>
    </row>
    <row r="13" spans="1:12" ht="30" customHeight="1" x14ac:dyDescent="0.45">
      <c r="A13" s="549"/>
      <c r="B13" s="549"/>
      <c r="C13" s="549"/>
      <c r="D13" s="549"/>
      <c r="E13" s="549"/>
      <c r="F13" s="549"/>
      <c r="G13" s="549"/>
      <c r="H13" s="549"/>
      <c r="I13" s="549"/>
      <c r="J13" s="549"/>
      <c r="K13" s="549"/>
      <c r="L13" s="549"/>
    </row>
    <row r="14" spans="1:12" ht="30" customHeight="1" x14ac:dyDescent="0.45">
      <c r="A14" s="549"/>
      <c r="B14" s="549"/>
      <c r="C14" s="549"/>
      <c r="D14" s="549"/>
      <c r="E14" s="549"/>
      <c r="F14" s="549"/>
      <c r="G14" s="549"/>
      <c r="H14" s="549"/>
      <c r="I14" s="549"/>
      <c r="J14" s="549"/>
      <c r="K14" s="549"/>
      <c r="L14" s="549"/>
    </row>
    <row r="15" spans="1:12" ht="30" customHeight="1" x14ac:dyDescent="0.45">
      <c r="A15" s="549"/>
      <c r="B15" s="549"/>
      <c r="C15" s="549"/>
      <c r="D15" s="549"/>
      <c r="E15" s="549"/>
      <c r="F15" s="549"/>
      <c r="G15" s="549"/>
      <c r="H15" s="549"/>
      <c r="I15" s="549"/>
      <c r="J15" s="549"/>
      <c r="K15" s="549"/>
      <c r="L15" s="549"/>
    </row>
    <row r="16" spans="1:12" ht="50" customHeight="1" x14ac:dyDescent="0.45">
      <c r="A16" s="552" t="s">
        <v>549</v>
      </c>
      <c r="B16" s="553"/>
      <c r="C16" s="553"/>
      <c r="D16" s="553"/>
      <c r="E16" s="553"/>
      <c r="F16" s="553"/>
      <c r="G16" s="553"/>
      <c r="H16" s="553"/>
      <c r="I16" s="553"/>
      <c r="J16" s="554"/>
      <c r="K16" s="550" t="str">
        <f>'1. Section 1'!K35</f>
        <v>Select one</v>
      </c>
      <c r="L16" s="551"/>
    </row>
    <row r="17" spans="1:12" ht="20" customHeight="1" x14ac:dyDescent="0.45">
      <c r="A17" s="519" t="str">
        <f>IF(K16="No", "Describe how this collaboration will happen over the coming year in more detail.", "Describe this collaboration in more detail. ")</f>
        <v xml:space="preserve">Describe this collaboration in more detail. </v>
      </c>
      <c r="B17" s="291"/>
      <c r="C17" s="291"/>
      <c r="D17" s="291"/>
      <c r="E17" s="291"/>
      <c r="F17" s="291"/>
      <c r="G17" s="291"/>
      <c r="H17" s="291"/>
      <c r="I17" s="291"/>
      <c r="J17" s="291"/>
      <c r="K17" s="291"/>
      <c r="L17" s="292"/>
    </row>
    <row r="18" spans="1:12" ht="272.64999999999998" customHeight="1" x14ac:dyDescent="0.45">
      <c r="A18" s="555" t="str">
        <f>'1. Section 1'!$A38</f>
        <v>*Please insert comments here*</v>
      </c>
      <c r="B18" s="556"/>
      <c r="C18" s="556"/>
      <c r="D18" s="556"/>
      <c r="E18" s="556"/>
      <c r="F18" s="556"/>
      <c r="G18" s="556"/>
      <c r="H18" s="556"/>
      <c r="I18" s="556"/>
      <c r="J18" s="556"/>
      <c r="K18" s="556"/>
      <c r="L18" s="557"/>
    </row>
    <row r="19" spans="1:12" ht="30" customHeight="1" x14ac:dyDescent="0.45">
      <c r="A19" s="558"/>
      <c r="B19" s="559"/>
      <c r="C19" s="559"/>
      <c r="D19" s="559"/>
      <c r="E19" s="559"/>
      <c r="F19" s="559"/>
      <c r="G19" s="559"/>
      <c r="H19" s="559"/>
      <c r="I19" s="559"/>
      <c r="J19" s="559"/>
      <c r="K19" s="559"/>
      <c r="L19" s="560"/>
    </row>
    <row r="20" spans="1:12" ht="30" customHeight="1" x14ac:dyDescent="0.45">
      <c r="A20" s="558"/>
      <c r="B20" s="559"/>
      <c r="C20" s="559"/>
      <c r="D20" s="559"/>
      <c r="E20" s="559"/>
      <c r="F20" s="559"/>
      <c r="G20" s="559"/>
      <c r="H20" s="559"/>
      <c r="I20" s="559"/>
      <c r="J20" s="559"/>
      <c r="K20" s="559"/>
      <c r="L20" s="560"/>
    </row>
    <row r="21" spans="1:12" ht="30" customHeight="1" x14ac:dyDescent="0.45">
      <c r="A21" s="558"/>
      <c r="B21" s="559"/>
      <c r="C21" s="559"/>
      <c r="D21" s="559"/>
      <c r="E21" s="559"/>
      <c r="F21" s="559"/>
      <c r="G21" s="559"/>
      <c r="H21" s="559"/>
      <c r="I21" s="559"/>
      <c r="J21" s="559"/>
      <c r="K21" s="559"/>
      <c r="L21" s="560"/>
    </row>
    <row r="22" spans="1:12" ht="30" customHeight="1" x14ac:dyDescent="0.45">
      <c r="A22" s="558"/>
      <c r="B22" s="559"/>
      <c r="C22" s="559"/>
      <c r="D22" s="559"/>
      <c r="E22" s="559"/>
      <c r="F22" s="559"/>
      <c r="G22" s="559"/>
      <c r="H22" s="559"/>
      <c r="I22" s="559"/>
      <c r="J22" s="559"/>
      <c r="K22" s="559"/>
      <c r="L22" s="560"/>
    </row>
    <row r="23" spans="1:12" ht="30" customHeight="1" x14ac:dyDescent="0.45">
      <c r="A23" s="561"/>
      <c r="B23" s="562"/>
      <c r="C23" s="562"/>
      <c r="D23" s="562"/>
      <c r="E23" s="562"/>
      <c r="F23" s="562"/>
      <c r="G23" s="562"/>
      <c r="H23" s="562"/>
      <c r="I23" s="562"/>
      <c r="J23" s="562"/>
      <c r="K23" s="562"/>
      <c r="L23" s="563"/>
    </row>
    <row r="24" spans="1:12" ht="60" customHeight="1" x14ac:dyDescent="0.45">
      <c r="A24" s="519" t="s">
        <v>550</v>
      </c>
      <c r="B24" s="291"/>
      <c r="C24" s="291"/>
      <c r="D24" s="291"/>
      <c r="E24" s="291"/>
      <c r="F24" s="291"/>
      <c r="G24" s="291"/>
      <c r="H24" s="291"/>
      <c r="I24" s="291"/>
      <c r="J24" s="292"/>
      <c r="K24" s="527" t="str">
        <f>'1. Section 1'!K44</f>
        <v>Select one</v>
      </c>
      <c r="L24" s="528"/>
    </row>
    <row r="25" spans="1:12" ht="20" customHeight="1" x14ac:dyDescent="0.45">
      <c r="A25" s="529" t="str">
        <f>IF(K24="No", "What is the plan to ensure meaningful collaboration occurs during next year’s CHR process?", "Describe this collaboration in more detail.")</f>
        <v>Describe this collaboration in more detail.</v>
      </c>
      <c r="B25" s="530"/>
      <c r="C25" s="530"/>
      <c r="D25" s="530"/>
      <c r="E25" s="530"/>
      <c r="F25" s="530"/>
      <c r="G25" s="530"/>
      <c r="H25" s="530"/>
      <c r="I25" s="530"/>
      <c r="J25" s="530"/>
      <c r="K25" s="530"/>
      <c r="L25" s="531"/>
    </row>
    <row r="26" spans="1:12" ht="262.14999999999998" customHeight="1" x14ac:dyDescent="0.45">
      <c r="A26" s="555" t="str">
        <f>'1. Section 1'!$A47</f>
        <v>*Please insert comments here*</v>
      </c>
      <c r="B26" s="556"/>
      <c r="C26" s="556"/>
      <c r="D26" s="556"/>
      <c r="E26" s="556"/>
      <c r="F26" s="556"/>
      <c r="G26" s="556"/>
      <c r="H26" s="556"/>
      <c r="I26" s="556"/>
      <c r="J26" s="556"/>
      <c r="K26" s="556"/>
      <c r="L26" s="557"/>
    </row>
    <row r="27" spans="1:12" ht="30" customHeight="1" x14ac:dyDescent="0.45">
      <c r="A27" s="558"/>
      <c r="B27" s="559"/>
      <c r="C27" s="559"/>
      <c r="D27" s="559"/>
      <c r="E27" s="559"/>
      <c r="F27" s="559"/>
      <c r="G27" s="559"/>
      <c r="H27" s="559"/>
      <c r="I27" s="559"/>
      <c r="J27" s="559"/>
      <c r="K27" s="559"/>
      <c r="L27" s="560"/>
    </row>
    <row r="28" spans="1:12" ht="30" customHeight="1" x14ac:dyDescent="0.45">
      <c r="A28" s="558"/>
      <c r="B28" s="559"/>
      <c r="C28" s="559"/>
      <c r="D28" s="559"/>
      <c r="E28" s="559"/>
      <c r="F28" s="559"/>
      <c r="G28" s="559"/>
      <c r="H28" s="559"/>
      <c r="I28" s="559"/>
      <c r="J28" s="559"/>
      <c r="K28" s="559"/>
      <c r="L28" s="560"/>
    </row>
    <row r="29" spans="1:12" ht="30" customHeight="1" x14ac:dyDescent="0.45">
      <c r="A29" s="558"/>
      <c r="B29" s="559"/>
      <c r="C29" s="559"/>
      <c r="D29" s="559"/>
      <c r="E29" s="559"/>
      <c r="F29" s="559"/>
      <c r="G29" s="559"/>
      <c r="H29" s="559"/>
      <c r="I29" s="559"/>
      <c r="J29" s="559"/>
      <c r="K29" s="559"/>
      <c r="L29" s="560"/>
    </row>
    <row r="30" spans="1:12" ht="30" customHeight="1" x14ac:dyDescent="0.45">
      <c r="A30" s="558"/>
      <c r="B30" s="559"/>
      <c r="C30" s="559"/>
      <c r="D30" s="559"/>
      <c r="E30" s="559"/>
      <c r="F30" s="559"/>
      <c r="G30" s="559"/>
      <c r="H30" s="559"/>
      <c r="I30" s="559"/>
      <c r="J30" s="559"/>
      <c r="K30" s="559"/>
      <c r="L30" s="560"/>
    </row>
    <row r="31" spans="1:12" ht="30" customHeight="1" x14ac:dyDescent="0.45">
      <c r="A31" s="561"/>
      <c r="B31" s="562"/>
      <c r="C31" s="562"/>
      <c r="D31" s="562"/>
      <c r="E31" s="562"/>
      <c r="F31" s="562"/>
      <c r="G31" s="562"/>
      <c r="H31" s="562"/>
      <c r="I31" s="562"/>
      <c r="J31" s="562"/>
      <c r="K31" s="562"/>
      <c r="L31" s="563"/>
    </row>
    <row r="32" spans="1:12" ht="20" customHeight="1" x14ac:dyDescent="0.45">
      <c r="A32" s="492" t="s">
        <v>239</v>
      </c>
      <c r="B32" s="492"/>
      <c r="C32" s="492"/>
      <c r="D32" s="492"/>
      <c r="E32" s="492"/>
      <c r="F32" s="492"/>
      <c r="G32" s="492"/>
      <c r="H32" s="492"/>
      <c r="I32" s="492"/>
      <c r="J32" s="492"/>
      <c r="K32" s="526" t="str">
        <f>'1. Section 1'!K53</f>
        <v>Select one</v>
      </c>
      <c r="L32" s="526"/>
    </row>
    <row r="33" spans="1:12" ht="20" customHeight="1" x14ac:dyDescent="0.45">
      <c r="A33" s="492" t="s">
        <v>240</v>
      </c>
      <c r="B33" s="492"/>
      <c r="C33" s="492"/>
      <c r="D33" s="492"/>
      <c r="E33" s="492"/>
      <c r="F33" s="492"/>
      <c r="G33" s="492"/>
      <c r="H33" s="492"/>
      <c r="I33" s="492"/>
      <c r="J33" s="492"/>
      <c r="K33" s="526" t="str">
        <f>'1. Section 1'!K54</f>
        <v>Select one</v>
      </c>
      <c r="L33" s="526"/>
    </row>
    <row r="34" spans="1:12" ht="20" customHeight="1" x14ac:dyDescent="0.45">
      <c r="A34" s="492" t="s">
        <v>551</v>
      </c>
      <c r="B34" s="492"/>
      <c r="C34" s="492"/>
      <c r="D34" s="492"/>
      <c r="E34" s="492"/>
      <c r="F34" s="492"/>
      <c r="G34" s="492"/>
      <c r="H34" s="492"/>
      <c r="I34" s="492"/>
      <c r="J34" s="492"/>
      <c r="K34" s="492"/>
      <c r="L34" s="492"/>
    </row>
    <row r="35" spans="1:12" ht="283.14999999999998" customHeight="1" x14ac:dyDescent="0.45">
      <c r="A35" s="549" t="str">
        <f>'1. Section 1'!$A56</f>
        <v>*Please insert comments here*</v>
      </c>
      <c r="B35" s="549"/>
      <c r="C35" s="549"/>
      <c r="D35" s="549"/>
      <c r="E35" s="549"/>
      <c r="F35" s="549"/>
      <c r="G35" s="549"/>
      <c r="H35" s="549"/>
      <c r="I35" s="549"/>
      <c r="J35" s="549"/>
      <c r="K35" s="549"/>
      <c r="L35" s="549"/>
    </row>
    <row r="36" spans="1:12" ht="30" customHeight="1" x14ac:dyDescent="0.45">
      <c r="A36" s="549"/>
      <c r="B36" s="549"/>
      <c r="C36" s="549"/>
      <c r="D36" s="549"/>
      <c r="E36" s="549"/>
      <c r="F36" s="549"/>
      <c r="G36" s="549"/>
      <c r="H36" s="549"/>
      <c r="I36" s="549"/>
      <c r="J36" s="549"/>
      <c r="K36" s="549"/>
      <c r="L36" s="549"/>
    </row>
    <row r="37" spans="1:12" ht="30" customHeight="1" x14ac:dyDescent="0.45">
      <c r="A37" s="549"/>
      <c r="B37" s="549"/>
      <c r="C37" s="549"/>
      <c r="D37" s="549"/>
      <c r="E37" s="549"/>
      <c r="F37" s="549"/>
      <c r="G37" s="549"/>
      <c r="H37" s="549"/>
      <c r="I37" s="549"/>
      <c r="J37" s="549"/>
      <c r="K37" s="549"/>
      <c r="L37" s="549"/>
    </row>
    <row r="38" spans="1:12" ht="30" customHeight="1" x14ac:dyDescent="0.45">
      <c r="A38" s="549"/>
      <c r="B38" s="549"/>
      <c r="C38" s="549"/>
      <c r="D38" s="549"/>
      <c r="E38" s="549"/>
      <c r="F38" s="549"/>
      <c r="G38" s="549"/>
      <c r="H38" s="549"/>
      <c r="I38" s="549"/>
      <c r="J38" s="549"/>
      <c r="K38" s="549"/>
      <c r="L38" s="549"/>
    </row>
    <row r="39" spans="1:12" ht="30" customHeight="1" x14ac:dyDescent="0.45">
      <c r="A39" s="549"/>
      <c r="B39" s="549"/>
      <c r="C39" s="549"/>
      <c r="D39" s="549"/>
      <c r="E39" s="549"/>
      <c r="F39" s="549"/>
      <c r="G39" s="549"/>
      <c r="H39" s="549"/>
      <c r="I39" s="549"/>
      <c r="J39" s="549"/>
      <c r="K39" s="549"/>
      <c r="L39" s="549"/>
    </row>
    <row r="40" spans="1:12" ht="30" customHeight="1" x14ac:dyDescent="0.45">
      <c r="A40" s="549"/>
      <c r="B40" s="549"/>
      <c r="C40" s="549"/>
      <c r="D40" s="549"/>
      <c r="E40" s="549"/>
      <c r="F40" s="549"/>
      <c r="G40" s="549"/>
      <c r="H40" s="549"/>
      <c r="I40" s="549"/>
      <c r="J40" s="549"/>
      <c r="K40" s="549"/>
      <c r="L40" s="549"/>
    </row>
    <row r="41" spans="1:12" ht="30" customHeight="1" x14ac:dyDescent="0.45">
      <c r="A41" s="545" t="s">
        <v>520</v>
      </c>
      <c r="B41" s="545"/>
      <c r="C41" s="545"/>
      <c r="D41" s="545"/>
      <c r="E41" s="545"/>
      <c r="F41" s="545"/>
      <c r="G41" s="545"/>
      <c r="H41" s="545"/>
      <c r="I41" s="545"/>
      <c r="J41" s="545"/>
      <c r="K41" s="545"/>
      <c r="L41" s="545"/>
    </row>
    <row r="42" spans="1:12" ht="30" customHeight="1" x14ac:dyDescent="0.45">
      <c r="A42" s="546" t="s">
        <v>233</v>
      </c>
      <c r="B42" s="546"/>
      <c r="C42" s="546"/>
      <c r="D42" s="546"/>
      <c r="E42" s="546"/>
      <c r="F42" s="546"/>
      <c r="G42" s="546"/>
      <c r="H42" s="546"/>
      <c r="I42" s="546"/>
      <c r="J42" s="546"/>
      <c r="K42" s="546"/>
      <c r="L42" s="546"/>
    </row>
    <row r="43" spans="1:12" ht="45" customHeight="1" x14ac:dyDescent="0.45">
      <c r="A43" s="429" t="s">
        <v>231</v>
      </c>
      <c r="B43" s="429"/>
      <c r="C43" s="429"/>
      <c r="D43" s="429"/>
      <c r="E43" s="429"/>
      <c r="F43" s="429"/>
      <c r="G43" s="429"/>
      <c r="H43" s="429"/>
      <c r="I43" s="429"/>
      <c r="J43" s="429"/>
      <c r="K43" s="429"/>
      <c r="L43" s="429"/>
    </row>
    <row r="44" spans="1:12" ht="15" customHeight="1" x14ac:dyDescent="0.45">
      <c r="A44" s="6"/>
      <c r="B44" s="7"/>
      <c r="C44" s="7"/>
      <c r="D44" s="7"/>
      <c r="E44" s="7"/>
      <c r="F44" s="7"/>
      <c r="G44" s="7"/>
      <c r="H44" s="7"/>
      <c r="I44" s="7"/>
      <c r="J44" s="7"/>
      <c r="K44" s="7"/>
      <c r="L44" s="7"/>
    </row>
    <row r="45" spans="1:12" ht="45" customHeight="1" x14ac:dyDescent="0.45">
      <c r="B45" s="10"/>
      <c r="C45" s="547"/>
      <c r="D45" s="547"/>
      <c r="E45" s="532" t="s">
        <v>75</v>
      </c>
      <c r="F45" s="532"/>
      <c r="G45" s="532" t="s">
        <v>76</v>
      </c>
      <c r="H45" s="532"/>
      <c r="I45" s="532" t="s">
        <v>245</v>
      </c>
      <c r="J45" s="532"/>
    </row>
    <row r="46" spans="1:12" ht="60" customHeight="1" x14ac:dyDescent="0.45">
      <c r="B46" s="10"/>
      <c r="C46" s="532" t="s">
        <v>232</v>
      </c>
      <c r="D46" s="532"/>
      <c r="E46" s="533">
        <f>'Worksheet - Tables'!D5</f>
        <v>0</v>
      </c>
      <c r="F46" s="533"/>
      <c r="G46" s="533">
        <f>'Worksheet - Tables'!E5</f>
        <v>0</v>
      </c>
      <c r="H46" s="534"/>
      <c r="I46" s="533">
        <f>'Worksheet - Tables'!F5</f>
        <v>0</v>
      </c>
      <c r="J46" s="534"/>
    </row>
    <row r="47" spans="1:12" ht="30" customHeight="1" x14ac:dyDescent="0.45"/>
    <row r="48" spans="1:12" ht="30" customHeight="1" x14ac:dyDescent="0.45">
      <c r="A48" s="429" t="s">
        <v>248</v>
      </c>
      <c r="B48" s="429"/>
      <c r="C48" s="429"/>
      <c r="D48" s="429"/>
      <c r="E48" s="429"/>
      <c r="F48" s="429"/>
      <c r="G48" s="429"/>
      <c r="H48" s="429"/>
      <c r="I48" s="429"/>
      <c r="J48" s="429"/>
      <c r="K48" s="429"/>
      <c r="L48" s="429"/>
    </row>
    <row r="49" spans="1:12" ht="15" customHeight="1" x14ac:dyDescent="0.45"/>
    <row r="50" spans="1:12" ht="45" customHeight="1" x14ac:dyDescent="0.45">
      <c r="A50" s="532" t="s">
        <v>6</v>
      </c>
      <c r="B50" s="532"/>
      <c r="C50" s="532" t="s">
        <v>106</v>
      </c>
      <c r="D50" s="532"/>
      <c r="E50" s="532" t="s">
        <v>11</v>
      </c>
      <c r="F50" s="532"/>
      <c r="G50" s="532" t="s">
        <v>12</v>
      </c>
      <c r="H50" s="532"/>
      <c r="I50" s="532" t="s">
        <v>107</v>
      </c>
      <c r="J50" s="532"/>
      <c r="K50" s="532" t="s">
        <v>13</v>
      </c>
      <c r="L50" s="532"/>
    </row>
    <row r="51" spans="1:12" ht="45" customHeight="1" x14ac:dyDescent="0.45">
      <c r="A51" s="535">
        <f>'Worksheet - Tables'!E28</f>
        <v>0</v>
      </c>
      <c r="B51" s="535"/>
      <c r="C51" s="535">
        <f>'Worksheet - Tables'!F28</f>
        <v>0</v>
      </c>
      <c r="D51" s="535"/>
      <c r="E51" s="535">
        <f>'Worksheet - Tables'!G28</f>
        <v>0</v>
      </c>
      <c r="F51" s="535"/>
      <c r="G51" s="535">
        <f>'Worksheet - Tables'!H28</f>
        <v>0</v>
      </c>
      <c r="H51" s="535"/>
      <c r="I51" s="535">
        <f>'Worksheet - Tables'!I28</f>
        <v>0</v>
      </c>
      <c r="J51" s="535"/>
      <c r="K51" s="535">
        <f>'Worksheet - Tables'!J28</f>
        <v>0</v>
      </c>
      <c r="L51" s="535"/>
    </row>
    <row r="52" spans="1:12" ht="90" customHeight="1" x14ac:dyDescent="0.45"/>
    <row r="53" spans="1:12" ht="30" customHeight="1" x14ac:dyDescent="0.45">
      <c r="A53" s="546" t="s">
        <v>234</v>
      </c>
      <c r="B53" s="546"/>
      <c r="C53" s="546"/>
      <c r="D53" s="546"/>
      <c r="E53" s="546"/>
      <c r="F53" s="546"/>
      <c r="G53" s="546"/>
      <c r="H53" s="546"/>
      <c r="I53" s="546"/>
      <c r="J53" s="546"/>
      <c r="K53" s="546"/>
      <c r="L53" s="546"/>
    </row>
    <row r="54" spans="1:12" ht="40.049999999999997" customHeight="1" x14ac:dyDescent="0.45">
      <c r="A54" s="429" t="s">
        <v>552</v>
      </c>
      <c r="B54" s="429"/>
      <c r="C54" s="429"/>
      <c r="D54" s="429"/>
      <c r="E54" s="429"/>
      <c r="F54" s="429"/>
      <c r="G54" s="429"/>
      <c r="H54" s="429"/>
      <c r="I54" s="429"/>
      <c r="J54" s="429"/>
      <c r="K54" s="429"/>
      <c r="L54" s="429"/>
    </row>
    <row r="55" spans="1:12" ht="280.89999999999998" customHeight="1" x14ac:dyDescent="0.45">
      <c r="A55" s="587" t="str">
        <f>'2. Section 2'!$A46</f>
        <v>*Please insert comments here*</v>
      </c>
      <c r="B55" s="587"/>
      <c r="C55" s="587"/>
      <c r="D55" s="587"/>
      <c r="E55" s="587"/>
      <c r="F55" s="587"/>
      <c r="G55" s="587"/>
      <c r="H55" s="587"/>
      <c r="I55" s="587"/>
      <c r="J55" s="587"/>
      <c r="K55" s="587"/>
      <c r="L55" s="587"/>
    </row>
    <row r="56" spans="1:12" ht="30" customHeight="1" x14ac:dyDescent="0.45">
      <c r="A56" s="587"/>
      <c r="B56" s="587"/>
      <c r="C56" s="587"/>
      <c r="D56" s="587"/>
      <c r="E56" s="587"/>
      <c r="F56" s="587"/>
      <c r="G56" s="587"/>
      <c r="H56" s="587"/>
      <c r="I56" s="587"/>
      <c r="J56" s="587"/>
      <c r="K56" s="587"/>
      <c r="L56" s="587"/>
    </row>
    <row r="57" spans="1:12" ht="30" customHeight="1" x14ac:dyDescent="0.45">
      <c r="A57" s="587"/>
      <c r="B57" s="587"/>
      <c r="C57" s="587"/>
      <c r="D57" s="587"/>
      <c r="E57" s="587"/>
      <c r="F57" s="587"/>
      <c r="G57" s="587"/>
      <c r="H57" s="587"/>
      <c r="I57" s="587"/>
      <c r="J57" s="587"/>
      <c r="K57" s="587"/>
      <c r="L57" s="587"/>
    </row>
    <row r="58" spans="1:12" ht="30" customHeight="1" x14ac:dyDescent="0.45">
      <c r="A58" s="587"/>
      <c r="B58" s="587"/>
      <c r="C58" s="587"/>
      <c r="D58" s="587"/>
      <c r="E58" s="587"/>
      <c r="F58" s="587"/>
      <c r="G58" s="587"/>
      <c r="H58" s="587"/>
      <c r="I58" s="587"/>
      <c r="J58" s="587"/>
      <c r="K58" s="587"/>
      <c r="L58" s="587"/>
    </row>
    <row r="59" spans="1:12" ht="23.25" customHeight="1" x14ac:dyDescent="0.45">
      <c r="A59" s="587"/>
      <c r="B59" s="587"/>
      <c r="C59" s="587"/>
      <c r="D59" s="587"/>
      <c r="E59" s="587"/>
      <c r="F59" s="587"/>
      <c r="G59" s="587"/>
      <c r="H59" s="587"/>
      <c r="I59" s="587"/>
      <c r="J59" s="587"/>
      <c r="K59" s="587"/>
      <c r="L59" s="587"/>
    </row>
    <row r="60" spans="1:12" ht="27.75" customHeight="1" x14ac:dyDescent="0.45">
      <c r="A60" s="587"/>
      <c r="B60" s="587"/>
      <c r="C60" s="587"/>
      <c r="D60" s="587"/>
      <c r="E60" s="587"/>
      <c r="F60" s="587"/>
      <c r="G60" s="587"/>
      <c r="H60" s="587"/>
      <c r="I60" s="587"/>
      <c r="J60" s="587"/>
      <c r="K60" s="587"/>
      <c r="L60" s="587"/>
    </row>
    <row r="61" spans="1:12" ht="30" customHeight="1" x14ac:dyDescent="0.45">
      <c r="A61" s="545" t="s">
        <v>521</v>
      </c>
      <c r="B61" s="545"/>
      <c r="C61" s="545"/>
      <c r="D61" s="545"/>
      <c r="E61" s="545"/>
      <c r="F61" s="545"/>
      <c r="G61" s="545"/>
      <c r="H61" s="545"/>
      <c r="I61" s="545"/>
      <c r="J61" s="545"/>
      <c r="K61" s="545"/>
      <c r="L61" s="545"/>
    </row>
    <row r="62" spans="1:12" ht="20" customHeight="1" x14ac:dyDescent="0.45">
      <c r="A62" s="546" t="s">
        <v>522</v>
      </c>
      <c r="B62" s="546"/>
      <c r="C62" s="546"/>
      <c r="D62" s="546"/>
      <c r="E62" s="546"/>
      <c r="F62" s="546"/>
      <c r="G62" s="546"/>
      <c r="H62" s="546"/>
      <c r="I62" s="546"/>
      <c r="J62" s="546"/>
      <c r="K62" s="546"/>
      <c r="L62" s="546"/>
    </row>
    <row r="63" spans="1:12" ht="35" customHeight="1" x14ac:dyDescent="0.45">
      <c r="A63" s="579" t="s">
        <v>375</v>
      </c>
      <c r="B63" s="579"/>
      <c r="C63" s="579"/>
      <c r="D63" s="579"/>
      <c r="E63" s="579"/>
      <c r="F63" s="579"/>
      <c r="G63" s="579"/>
      <c r="H63" s="579"/>
      <c r="I63" s="579"/>
      <c r="J63" s="579"/>
      <c r="K63" s="579"/>
      <c r="L63" s="579"/>
    </row>
    <row r="64" spans="1:12" s="130" customFormat="1" ht="10.050000000000001" customHeight="1" x14ac:dyDescent="0.4">
      <c r="A64" s="252"/>
      <c r="G64" s="241"/>
      <c r="H64" s="241"/>
    </row>
    <row r="65" spans="1:12" s="130" customFormat="1" ht="40.049999999999997" customHeight="1" x14ac:dyDescent="0.45">
      <c r="A65" s="252"/>
      <c r="B65" s="525" t="s">
        <v>218</v>
      </c>
      <c r="C65" s="525"/>
      <c r="D65" s="525"/>
      <c r="E65" s="525" t="s">
        <v>219</v>
      </c>
      <c r="F65" s="525"/>
      <c r="G65" s="525"/>
      <c r="H65" s="525" t="s">
        <v>220</v>
      </c>
      <c r="I65" s="525"/>
      <c r="J65" s="525"/>
    </row>
    <row r="66" spans="1:12" s="130" customFormat="1" ht="20" customHeight="1" x14ac:dyDescent="0.45">
      <c r="A66" s="252"/>
      <c r="B66" s="498" t="str">
        <f>'Worksheet - Section 3 Summary'!E5</f>
        <v>Not yet</v>
      </c>
      <c r="C66" s="498"/>
      <c r="D66" s="498"/>
      <c r="E66" s="498" t="str">
        <f>'Worksheet - Section 3 Summary'!F5</f>
        <v>Not yet</v>
      </c>
      <c r="F66" s="498"/>
      <c r="G66" s="498"/>
      <c r="H66" s="498" t="str">
        <f>'Worksheet - Section 3 Summary'!G5</f>
        <v>Not yet</v>
      </c>
      <c r="I66" s="498"/>
      <c r="J66" s="498"/>
    </row>
    <row r="67" spans="1:12" s="130" customFormat="1" ht="10.050000000000001" customHeight="1" x14ac:dyDescent="0.4">
      <c r="A67" s="252"/>
      <c r="G67" s="241"/>
      <c r="H67" s="241"/>
    </row>
    <row r="68" spans="1:12" s="130" customFormat="1" ht="35" customHeight="1" x14ac:dyDescent="0.45">
      <c r="A68" s="525" t="s">
        <v>554</v>
      </c>
      <c r="B68" s="525"/>
      <c r="C68" s="525"/>
      <c r="D68" s="525"/>
      <c r="E68" s="525"/>
      <c r="F68" s="525"/>
      <c r="G68" s="525"/>
      <c r="H68" s="525"/>
      <c r="I68" s="525"/>
      <c r="J68" s="525"/>
      <c r="K68" s="525"/>
      <c r="L68" s="525"/>
    </row>
    <row r="69" spans="1:12" s="130" customFormat="1" ht="35" customHeight="1" x14ac:dyDescent="0.45">
      <c r="A69" s="525" t="s">
        <v>376</v>
      </c>
      <c r="B69" s="525"/>
      <c r="C69" s="525"/>
      <c r="D69" s="525" t="s">
        <v>377</v>
      </c>
      <c r="E69" s="525"/>
      <c r="F69" s="525"/>
      <c r="G69" s="525" t="s">
        <v>378</v>
      </c>
      <c r="H69" s="525"/>
      <c r="I69" s="525"/>
      <c r="J69" s="525" t="s">
        <v>553</v>
      </c>
      <c r="K69" s="525"/>
      <c r="L69" s="525"/>
    </row>
    <row r="70" spans="1:12" s="130" customFormat="1" ht="17" customHeight="1" x14ac:dyDescent="0.45">
      <c r="A70" s="498" t="str">
        <f>'Worksheet - Section 3 Summary'!M5</f>
        <v>No</v>
      </c>
      <c r="B70" s="498"/>
      <c r="C70" s="498"/>
      <c r="D70" s="498" t="str">
        <f>'Worksheet - Section 3 Summary'!N5</f>
        <v>Outcome 1: No</v>
      </c>
      <c r="E70" s="498"/>
      <c r="F70" s="498"/>
      <c r="G70" s="498" t="str">
        <f>'Worksheet - Section 3 Summary'!O5</f>
        <v>Outcome 1: No</v>
      </c>
      <c r="H70" s="498"/>
      <c r="I70" s="498"/>
      <c r="J70" s="498" t="str">
        <f>'Worksheet - Section 3 Summary'!P5</f>
        <v>No</v>
      </c>
      <c r="K70" s="498"/>
      <c r="L70" s="498"/>
    </row>
    <row r="71" spans="1:12" s="130" customFormat="1" ht="17" customHeight="1" x14ac:dyDescent="0.45">
      <c r="A71" s="498"/>
      <c r="B71" s="498"/>
      <c r="C71" s="498"/>
      <c r="D71" s="498" t="str">
        <f>'Worksheet - Section 3 Summary'!N6</f>
        <v>Outcome 2: No</v>
      </c>
      <c r="E71" s="498"/>
      <c r="F71" s="498"/>
      <c r="G71" s="498" t="str">
        <f>'Worksheet - Section 3 Summary'!O6</f>
        <v>Outcome 2: No</v>
      </c>
      <c r="H71" s="498"/>
      <c r="I71" s="498"/>
      <c r="J71" s="498"/>
      <c r="K71" s="498"/>
      <c r="L71" s="498"/>
    </row>
    <row r="72" spans="1:12" s="130" customFormat="1" ht="17" customHeight="1" x14ac:dyDescent="0.45">
      <c r="A72" s="498"/>
      <c r="B72" s="498"/>
      <c r="C72" s="498"/>
      <c r="D72" s="498" t="str">
        <f>'Worksheet - Section 3 Summary'!N7</f>
        <v>Outcome 3: No</v>
      </c>
      <c r="E72" s="498"/>
      <c r="F72" s="498"/>
      <c r="G72" s="498" t="str">
        <f>'Worksheet - Section 3 Summary'!O7</f>
        <v>Outcome 3: No</v>
      </c>
      <c r="H72" s="498"/>
      <c r="I72" s="498"/>
      <c r="J72" s="498"/>
      <c r="K72" s="498"/>
      <c r="L72" s="498"/>
    </row>
    <row r="73" spans="1:12" s="130" customFormat="1" ht="17" customHeight="1" x14ac:dyDescent="0.45">
      <c r="A73" s="498"/>
      <c r="B73" s="498"/>
      <c r="C73" s="498"/>
      <c r="D73" s="498" t="str">
        <f>'Worksheet - Section 3 Summary'!N8</f>
        <v>Outcome 4: No</v>
      </c>
      <c r="E73" s="498"/>
      <c r="F73" s="498"/>
      <c r="G73" s="498" t="str">
        <f>'Worksheet - Section 3 Summary'!O8</f>
        <v>Outcome 4: No</v>
      </c>
      <c r="H73" s="498"/>
      <c r="I73" s="498"/>
      <c r="J73" s="498"/>
      <c r="K73" s="498"/>
      <c r="L73" s="498"/>
    </row>
    <row r="74" spans="1:12" s="130" customFormat="1" ht="17" customHeight="1" x14ac:dyDescent="0.45">
      <c r="A74" s="498"/>
      <c r="B74" s="498"/>
      <c r="C74" s="498"/>
      <c r="D74" s="498" t="str">
        <f>'Worksheet - Section 3 Summary'!N9</f>
        <v>Outcome 5: No</v>
      </c>
      <c r="E74" s="498"/>
      <c r="F74" s="498"/>
      <c r="G74" s="498" t="str">
        <f>'Worksheet - Section 3 Summary'!O9</f>
        <v>Outcome 5: No</v>
      </c>
      <c r="H74" s="498"/>
      <c r="I74" s="498"/>
      <c r="J74" s="498"/>
      <c r="K74" s="498"/>
      <c r="L74" s="498"/>
    </row>
    <row r="75" spans="1:12" s="130" customFormat="1" ht="10.050000000000001" customHeight="1" x14ac:dyDescent="0.4">
      <c r="A75" s="252"/>
      <c r="B75" s="238"/>
      <c r="C75" s="238"/>
      <c r="D75" s="238"/>
      <c r="E75" s="238"/>
      <c r="G75" s="241"/>
      <c r="H75" s="241"/>
    </row>
    <row r="76" spans="1:12" s="130" customFormat="1" ht="35" customHeight="1" x14ac:dyDescent="0.45">
      <c r="A76" s="525" t="s">
        <v>383</v>
      </c>
      <c r="B76" s="525"/>
      <c r="C76" s="525"/>
      <c r="D76" s="525"/>
      <c r="E76" s="525"/>
      <c r="F76" s="525"/>
      <c r="G76" s="525"/>
      <c r="H76" s="525"/>
      <c r="I76" s="525"/>
      <c r="J76" s="525"/>
      <c r="K76" s="525"/>
      <c r="L76" s="525"/>
    </row>
    <row r="77" spans="1:12" s="130" customFormat="1" ht="35" customHeight="1" x14ac:dyDescent="0.45">
      <c r="A77" s="525" t="s">
        <v>555</v>
      </c>
      <c r="B77" s="525"/>
      <c r="C77" s="525"/>
      <c r="D77" s="525" t="s">
        <v>381</v>
      </c>
      <c r="E77" s="525"/>
      <c r="F77" s="525"/>
      <c r="G77" s="525" t="s">
        <v>378</v>
      </c>
      <c r="H77" s="525"/>
      <c r="I77" s="525"/>
      <c r="J77" s="525" t="s">
        <v>553</v>
      </c>
      <c r="K77" s="525"/>
      <c r="L77" s="525"/>
    </row>
    <row r="78" spans="1:12" s="130" customFormat="1" ht="17" customHeight="1" x14ac:dyDescent="0.45">
      <c r="A78" s="498" t="str">
        <f>'Worksheet - Section 3 Summary'!V5</f>
        <v>No</v>
      </c>
      <c r="B78" s="498"/>
      <c r="C78" s="498"/>
      <c r="D78" s="498" t="str">
        <f>'Worksheet - Section 3 Summary'!W5</f>
        <v>Outcome 1: No</v>
      </c>
      <c r="E78" s="498"/>
      <c r="F78" s="498"/>
      <c r="G78" s="498" t="str">
        <f>'Worksheet - Section 3 Summary'!X5</f>
        <v>Outcome 1: No</v>
      </c>
      <c r="H78" s="498"/>
      <c r="I78" s="498"/>
      <c r="J78" s="498" t="str">
        <f>'Worksheet - Section 3 Summary'!Y5</f>
        <v>No</v>
      </c>
      <c r="K78" s="498"/>
      <c r="L78" s="498"/>
    </row>
    <row r="79" spans="1:12" s="130" customFormat="1" ht="17" customHeight="1" x14ac:dyDescent="0.45">
      <c r="A79" s="498"/>
      <c r="B79" s="498"/>
      <c r="C79" s="498"/>
      <c r="D79" s="498" t="str">
        <f>'Worksheet - Section 3 Summary'!W6</f>
        <v>Outcome 2: No</v>
      </c>
      <c r="E79" s="498"/>
      <c r="F79" s="498"/>
      <c r="G79" s="498" t="str">
        <f>'Worksheet - Section 3 Summary'!X6</f>
        <v>Outcome 2: No</v>
      </c>
      <c r="H79" s="498"/>
      <c r="I79" s="498"/>
      <c r="J79" s="498"/>
      <c r="K79" s="498"/>
      <c r="L79" s="498"/>
    </row>
    <row r="80" spans="1:12" s="130" customFormat="1" ht="17" customHeight="1" x14ac:dyDescent="0.45">
      <c r="A80" s="498"/>
      <c r="B80" s="498"/>
      <c r="C80" s="498"/>
      <c r="D80" s="498" t="str">
        <f>'Worksheet - Section 3 Summary'!W7</f>
        <v>Outcome 3: No</v>
      </c>
      <c r="E80" s="498"/>
      <c r="F80" s="498"/>
      <c r="G80" s="498" t="str">
        <f>'Worksheet - Section 3 Summary'!X7</f>
        <v>Outcome 3: No</v>
      </c>
      <c r="H80" s="498"/>
      <c r="I80" s="498"/>
      <c r="J80" s="498"/>
      <c r="K80" s="498"/>
      <c r="L80" s="498"/>
    </row>
    <row r="81" spans="1:12" s="130" customFormat="1" ht="17" customHeight="1" x14ac:dyDescent="0.45">
      <c r="A81" s="498"/>
      <c r="B81" s="498"/>
      <c r="C81" s="498"/>
      <c r="D81" s="498" t="str">
        <f>'Worksheet - Section 3 Summary'!W8</f>
        <v>Outcome 4: No</v>
      </c>
      <c r="E81" s="498"/>
      <c r="F81" s="498"/>
      <c r="G81" s="498" t="str">
        <f>'Worksheet - Section 3 Summary'!X8</f>
        <v>Outcome 4: No</v>
      </c>
      <c r="H81" s="498"/>
      <c r="I81" s="498"/>
      <c r="J81" s="498"/>
      <c r="K81" s="498"/>
      <c r="L81" s="498"/>
    </row>
    <row r="82" spans="1:12" s="130" customFormat="1" ht="17" customHeight="1" x14ac:dyDescent="0.45">
      <c r="A82" s="498"/>
      <c r="B82" s="498"/>
      <c r="C82" s="498"/>
      <c r="D82" s="498" t="str">
        <f>'Worksheet - Section 3 Summary'!W9</f>
        <v>Outcome 5: No</v>
      </c>
      <c r="E82" s="498"/>
      <c r="F82" s="498"/>
      <c r="G82" s="498" t="str">
        <f>'Worksheet - Section 3 Summary'!X9</f>
        <v>Outcome 5: No</v>
      </c>
      <c r="H82" s="498"/>
      <c r="I82" s="498"/>
      <c r="J82" s="498"/>
      <c r="K82" s="498"/>
      <c r="L82" s="498"/>
    </row>
    <row r="83" spans="1:12" s="130" customFormat="1" ht="5" customHeight="1" x14ac:dyDescent="0.4">
      <c r="A83" s="252"/>
      <c r="G83" s="241"/>
      <c r="H83" s="241"/>
    </row>
    <row r="84" spans="1:12" ht="30" customHeight="1" x14ac:dyDescent="0.45">
      <c r="A84" s="546" t="s">
        <v>234</v>
      </c>
      <c r="B84" s="546"/>
      <c r="C84" s="546"/>
      <c r="D84" s="546"/>
      <c r="E84" s="546"/>
      <c r="F84" s="546"/>
      <c r="G84" s="546"/>
      <c r="H84" s="546"/>
      <c r="I84" s="546"/>
      <c r="J84" s="546"/>
      <c r="K84" s="546"/>
      <c r="L84" s="546"/>
    </row>
    <row r="85" spans="1:12" ht="40.049999999999997" customHeight="1" x14ac:dyDescent="0.45">
      <c r="A85" s="429" t="s">
        <v>235</v>
      </c>
      <c r="B85" s="429"/>
      <c r="C85" s="429"/>
      <c r="D85" s="429"/>
      <c r="E85" s="429"/>
      <c r="F85" s="429"/>
      <c r="G85" s="429"/>
      <c r="H85" s="429"/>
      <c r="I85" s="429"/>
      <c r="J85" s="429"/>
      <c r="K85" s="429"/>
      <c r="L85" s="429"/>
    </row>
    <row r="86" spans="1:12" ht="274.14999999999998" customHeight="1" x14ac:dyDescent="0.45">
      <c r="A86" s="580" t="str">
        <f>'3. Section 3'!$A159</f>
        <v>*Please insert comments here*</v>
      </c>
      <c r="B86" s="580"/>
      <c r="C86" s="580"/>
      <c r="D86" s="580"/>
      <c r="E86" s="580"/>
      <c r="F86" s="580"/>
      <c r="G86" s="580"/>
      <c r="H86" s="580"/>
      <c r="I86" s="580"/>
      <c r="J86" s="580"/>
      <c r="K86" s="580"/>
      <c r="L86" s="580"/>
    </row>
    <row r="87" spans="1:12" ht="30" customHeight="1" x14ac:dyDescent="0.45">
      <c r="A87" s="580"/>
      <c r="B87" s="580"/>
      <c r="C87" s="580"/>
      <c r="D87" s="580"/>
      <c r="E87" s="580"/>
      <c r="F87" s="580"/>
      <c r="G87" s="580"/>
      <c r="H87" s="580"/>
      <c r="I87" s="580"/>
      <c r="J87" s="580"/>
      <c r="K87" s="580"/>
      <c r="L87" s="580"/>
    </row>
    <row r="88" spans="1:12" ht="30" customHeight="1" x14ac:dyDescent="0.45">
      <c r="A88" s="580"/>
      <c r="B88" s="580"/>
      <c r="C88" s="580"/>
      <c r="D88" s="580"/>
      <c r="E88" s="580"/>
      <c r="F88" s="580"/>
      <c r="G88" s="580"/>
      <c r="H88" s="580"/>
      <c r="I88" s="580"/>
      <c r="J88" s="580"/>
      <c r="K88" s="580"/>
      <c r="L88" s="580"/>
    </row>
    <row r="89" spans="1:12" ht="30" customHeight="1" x14ac:dyDescent="0.45">
      <c r="A89" s="580"/>
      <c r="B89" s="580"/>
      <c r="C89" s="580"/>
      <c r="D89" s="580"/>
      <c r="E89" s="580"/>
      <c r="F89" s="580"/>
      <c r="G89" s="580"/>
      <c r="H89" s="580"/>
      <c r="I89" s="580"/>
      <c r="J89" s="580"/>
      <c r="K89" s="580"/>
      <c r="L89" s="580"/>
    </row>
    <row r="90" spans="1:12" ht="30" customHeight="1" x14ac:dyDescent="0.45">
      <c r="A90" s="580"/>
      <c r="B90" s="580"/>
      <c r="C90" s="580"/>
      <c r="D90" s="580"/>
      <c r="E90" s="580"/>
      <c r="F90" s="580"/>
      <c r="G90" s="580"/>
      <c r="H90" s="580"/>
      <c r="I90" s="580"/>
      <c r="J90" s="580"/>
      <c r="K90" s="580"/>
      <c r="L90" s="580"/>
    </row>
    <row r="91" spans="1:12" ht="30" customHeight="1" x14ac:dyDescent="0.45">
      <c r="A91" s="580"/>
      <c r="B91" s="580"/>
      <c r="C91" s="580"/>
      <c r="D91" s="580"/>
      <c r="E91" s="580"/>
      <c r="F91" s="580"/>
      <c r="G91" s="580"/>
      <c r="H91" s="580"/>
      <c r="I91" s="580"/>
      <c r="J91" s="580"/>
      <c r="K91" s="580"/>
      <c r="L91" s="580"/>
    </row>
    <row r="92" spans="1:12" ht="30" customHeight="1" x14ac:dyDescent="0.45">
      <c r="A92" s="546" t="s">
        <v>556</v>
      </c>
      <c r="B92" s="546"/>
      <c r="C92" s="546"/>
      <c r="D92" s="546"/>
      <c r="E92" s="546"/>
      <c r="F92" s="546"/>
      <c r="G92" s="546"/>
      <c r="H92" s="546"/>
      <c r="I92" s="546"/>
      <c r="J92" s="546"/>
      <c r="K92" s="546"/>
      <c r="L92" s="546"/>
    </row>
    <row r="93" spans="1:12" ht="30" customHeight="1" x14ac:dyDescent="0.45">
      <c r="A93" s="566" t="s">
        <v>192</v>
      </c>
      <c r="B93" s="566"/>
      <c r="C93" s="566"/>
      <c r="D93" s="566"/>
      <c r="E93" s="566"/>
      <c r="F93" s="566"/>
      <c r="G93" s="566"/>
      <c r="H93" s="566"/>
      <c r="I93" s="566"/>
      <c r="J93" s="566"/>
      <c r="K93" s="566"/>
      <c r="L93" s="566"/>
    </row>
    <row r="94" spans="1:12" s="120" customFormat="1" ht="20" customHeight="1" x14ac:dyDescent="0.45">
      <c r="A94" s="585" t="s">
        <v>252</v>
      </c>
      <c r="B94" s="586"/>
      <c r="C94" s="586"/>
      <c r="D94" s="586"/>
      <c r="E94" s="586"/>
      <c r="F94" s="119" t="s">
        <v>203</v>
      </c>
      <c r="G94" s="511" t="s">
        <v>9</v>
      </c>
      <c r="H94" s="511"/>
      <c r="I94" s="511"/>
      <c r="J94" s="511"/>
      <c r="K94" s="511"/>
      <c r="L94" s="512"/>
    </row>
    <row r="95" spans="1:12" s="120" customFormat="1" ht="20" customHeight="1" x14ac:dyDescent="0.45">
      <c r="A95" s="121"/>
      <c r="B95" s="122"/>
      <c r="C95" s="122"/>
      <c r="D95" s="122"/>
      <c r="E95" s="122"/>
      <c r="F95" s="123"/>
      <c r="G95" s="513" t="s">
        <v>200</v>
      </c>
      <c r="H95" s="513"/>
      <c r="I95" s="513"/>
      <c r="J95" s="513"/>
      <c r="K95" s="513"/>
      <c r="L95" s="514"/>
    </row>
    <row r="96" spans="1:12" s="120" customFormat="1" ht="20" customHeight="1" x14ac:dyDescent="0.45">
      <c r="A96" s="121"/>
      <c r="B96" s="122"/>
      <c r="C96" s="122"/>
      <c r="D96" s="122"/>
      <c r="E96" s="122"/>
      <c r="F96" s="123"/>
      <c r="G96" s="513" t="s">
        <v>199</v>
      </c>
      <c r="H96" s="513"/>
      <c r="I96" s="513"/>
      <c r="J96" s="513"/>
      <c r="K96" s="513"/>
      <c r="L96" s="514"/>
    </row>
    <row r="97" spans="1:12" s="120" customFormat="1" ht="20" customHeight="1" x14ac:dyDescent="0.45">
      <c r="A97" s="121"/>
      <c r="B97" s="122"/>
      <c r="C97" s="122"/>
      <c r="D97" s="122"/>
      <c r="E97" s="122"/>
      <c r="F97" s="123"/>
      <c r="G97" s="513" t="s">
        <v>253</v>
      </c>
      <c r="H97" s="513"/>
      <c r="I97" s="513"/>
      <c r="J97" s="513"/>
      <c r="K97" s="513"/>
      <c r="L97" s="514"/>
    </row>
    <row r="98" spans="1:12" s="120" customFormat="1" ht="19.899999999999999" customHeight="1" x14ac:dyDescent="0.45">
      <c r="A98" s="121"/>
      <c r="B98" s="122"/>
      <c r="C98" s="122"/>
      <c r="D98" s="122"/>
      <c r="E98" s="227"/>
      <c r="F98" s="124"/>
      <c r="G98" s="583" t="s">
        <v>201</v>
      </c>
      <c r="H98" s="583"/>
      <c r="I98" s="583"/>
      <c r="J98" s="583"/>
      <c r="K98" s="583"/>
      <c r="L98" s="584"/>
    </row>
    <row r="99" spans="1:12" s="120" customFormat="1" ht="20" customHeight="1" x14ac:dyDescent="0.45">
      <c r="A99" s="121"/>
      <c r="B99" s="567" t="s">
        <v>281</v>
      </c>
      <c r="C99" s="567"/>
      <c r="D99" s="567"/>
      <c r="E99" s="567"/>
      <c r="F99" s="567"/>
      <c r="G99" s="567"/>
      <c r="H99" s="567"/>
      <c r="I99" s="567"/>
      <c r="J99" s="567"/>
      <c r="K99" s="567"/>
      <c r="L99" s="568"/>
    </row>
    <row r="100" spans="1:12" s="120" customFormat="1" ht="95" customHeight="1" x14ac:dyDescent="0.45">
      <c r="A100" s="121"/>
      <c r="B100" s="555" t="str">
        <f>'3. Section 3'!$B18</f>
        <v>*Please insert comment here*</v>
      </c>
      <c r="C100" s="556"/>
      <c r="D100" s="556"/>
      <c r="E100" s="556"/>
      <c r="F100" s="556"/>
      <c r="G100" s="556"/>
      <c r="H100" s="556"/>
      <c r="I100" s="556"/>
      <c r="J100" s="556"/>
      <c r="K100" s="556"/>
      <c r="L100" s="557"/>
    </row>
    <row r="101" spans="1:12" s="120" customFormat="1" ht="30" customHeight="1" x14ac:dyDescent="0.45">
      <c r="A101" s="121"/>
      <c r="B101" s="561"/>
      <c r="C101" s="562"/>
      <c r="D101" s="562"/>
      <c r="E101" s="562"/>
      <c r="F101" s="562"/>
      <c r="G101" s="562"/>
      <c r="H101" s="562"/>
      <c r="I101" s="562"/>
      <c r="J101" s="562"/>
      <c r="K101" s="562"/>
      <c r="L101" s="563"/>
    </row>
    <row r="102" spans="1:12" s="120" customFormat="1" ht="20" customHeight="1" x14ac:dyDescent="0.45">
      <c r="A102" s="121"/>
      <c r="B102" s="569" t="s">
        <v>453</v>
      </c>
      <c r="C102" s="569"/>
      <c r="D102" s="569"/>
      <c r="E102" s="569"/>
      <c r="F102" s="569"/>
      <c r="G102" s="569"/>
      <c r="H102" s="569"/>
      <c r="I102" s="569"/>
      <c r="J102" s="569"/>
      <c r="K102" s="569"/>
      <c r="L102" s="570"/>
    </row>
    <row r="103" spans="1:12" s="120" customFormat="1" ht="95" customHeight="1" x14ac:dyDescent="0.45">
      <c r="A103" s="121"/>
      <c r="B103" s="555" t="str">
        <f>'3. Section 3'!$B21</f>
        <v>*Please insert comment here*</v>
      </c>
      <c r="C103" s="556"/>
      <c r="D103" s="556"/>
      <c r="E103" s="556"/>
      <c r="F103" s="556"/>
      <c r="G103" s="556"/>
      <c r="H103" s="556"/>
      <c r="I103" s="556"/>
      <c r="J103" s="556"/>
      <c r="K103" s="556"/>
      <c r="L103" s="557"/>
    </row>
    <row r="104" spans="1:12" s="120" customFormat="1" ht="30" customHeight="1" x14ac:dyDescent="0.45">
      <c r="A104" s="121"/>
      <c r="B104" s="561"/>
      <c r="C104" s="562"/>
      <c r="D104" s="562"/>
      <c r="E104" s="562"/>
      <c r="F104" s="562"/>
      <c r="G104" s="562"/>
      <c r="H104" s="562"/>
      <c r="I104" s="562"/>
      <c r="J104" s="562"/>
      <c r="K104" s="562"/>
      <c r="L104" s="563"/>
    </row>
    <row r="105" spans="1:12" s="120" customFormat="1" ht="39" customHeight="1" x14ac:dyDescent="0.45">
      <c r="A105" s="253"/>
      <c r="B105" s="574" t="s">
        <v>282</v>
      </c>
      <c r="C105" s="574"/>
      <c r="D105" s="574"/>
      <c r="E105" s="574"/>
      <c r="F105" s="574"/>
      <c r="G105" s="574"/>
      <c r="H105" s="574"/>
      <c r="I105" s="574"/>
      <c r="J105" s="575"/>
      <c r="K105" s="588" t="str">
        <f>'3. Section 3'!F23</f>
        <v>Select one</v>
      </c>
      <c r="L105" s="589"/>
    </row>
    <row r="106" spans="1:12" s="120" customFormat="1" ht="4.9000000000000004" customHeight="1" x14ac:dyDescent="0.45"/>
    <row r="107" spans="1:12" s="130" customFormat="1" ht="30" customHeight="1" x14ac:dyDescent="0.45">
      <c r="A107" s="566" t="s">
        <v>523</v>
      </c>
      <c r="B107" s="566"/>
      <c r="C107" s="566"/>
      <c r="D107" s="566"/>
      <c r="E107" s="566"/>
      <c r="F107" s="566"/>
      <c r="G107" s="566"/>
      <c r="H107" s="566"/>
      <c r="I107" s="566"/>
      <c r="J107" s="566"/>
      <c r="K107" s="566"/>
      <c r="L107" s="566"/>
    </row>
    <row r="108" spans="1:12" s="130" customFormat="1" ht="25.05" customHeight="1" x14ac:dyDescent="0.4">
      <c r="A108" s="510" t="s">
        <v>527</v>
      </c>
      <c r="B108" s="510"/>
      <c r="C108" s="510"/>
      <c r="D108" s="510"/>
      <c r="E108" s="510"/>
      <c r="F108" s="510"/>
      <c r="G108" s="510"/>
      <c r="H108" s="510"/>
      <c r="I108" s="228"/>
      <c r="J108" s="565" t="s">
        <v>449</v>
      </c>
      <c r="K108" s="565"/>
      <c r="L108" s="565"/>
    </row>
    <row r="109" spans="1:12" s="130" customFormat="1" ht="40.049999999999997" customHeight="1" x14ac:dyDescent="0.45">
      <c r="A109" s="492" t="s">
        <v>528</v>
      </c>
      <c r="B109" s="492"/>
      <c r="C109" s="492"/>
      <c r="D109" s="492"/>
      <c r="E109" s="492"/>
      <c r="F109" s="492"/>
      <c r="G109" s="492"/>
      <c r="H109" s="273" t="str">
        <f>'3. Section 3'!F25</f>
        <v>Select one</v>
      </c>
      <c r="I109" s="228"/>
      <c r="J109" s="254" t="str">
        <f>IF('3. Section 3'!F42="Yes", "x", "")</f>
        <v/>
      </c>
      <c r="K109" s="492" t="s">
        <v>533</v>
      </c>
      <c r="L109" s="492"/>
    </row>
    <row r="110" spans="1:12" s="130" customFormat="1" ht="40.049999999999997" customHeight="1" x14ac:dyDescent="0.45">
      <c r="A110" s="492" t="s">
        <v>529</v>
      </c>
      <c r="B110" s="492"/>
      <c r="C110" s="492"/>
      <c r="D110" s="492"/>
      <c r="E110" s="492"/>
      <c r="F110" s="492"/>
      <c r="G110" s="492"/>
      <c r="H110" s="273" t="str">
        <f>'3. Section 3'!F29</f>
        <v>Select one</v>
      </c>
      <c r="I110" s="228"/>
      <c r="J110" s="254" t="str">
        <f>IF('3. Section 3'!F42="No", "x", "")</f>
        <v/>
      </c>
      <c r="K110" s="492" t="s">
        <v>534</v>
      </c>
      <c r="L110" s="492"/>
    </row>
    <row r="111" spans="1:12" s="130" customFormat="1" ht="5" customHeight="1" x14ac:dyDescent="0.4">
      <c r="A111" s="255"/>
      <c r="B111" s="255"/>
      <c r="C111" s="255"/>
      <c r="D111" s="255"/>
      <c r="E111" s="255"/>
      <c r="F111" s="255"/>
      <c r="G111" s="255"/>
      <c r="H111" s="255"/>
      <c r="I111" s="255"/>
      <c r="J111" s="255"/>
      <c r="K111" s="255"/>
      <c r="L111" s="255"/>
    </row>
    <row r="112" spans="1:12" s="130" customFormat="1" ht="20" customHeight="1" x14ac:dyDescent="0.4">
      <c r="A112" s="581" t="s">
        <v>530</v>
      </c>
      <c r="B112" s="581"/>
      <c r="C112" s="581"/>
      <c r="D112" s="581"/>
      <c r="E112" s="581"/>
      <c r="F112" s="228"/>
      <c r="G112" s="582" t="s">
        <v>531</v>
      </c>
      <c r="H112" s="582"/>
      <c r="I112" s="582"/>
      <c r="J112" s="582"/>
      <c r="K112" s="582"/>
      <c r="L112" s="582"/>
    </row>
    <row r="113" spans="1:15" s="130" customFormat="1" ht="30" customHeight="1" x14ac:dyDescent="0.45">
      <c r="A113" s="564" t="s">
        <v>526</v>
      </c>
      <c r="B113" s="564"/>
      <c r="C113" s="564"/>
      <c r="D113" s="564"/>
      <c r="E113" s="273" t="str">
        <f>'3. Section 3'!F26</f>
        <v>Select one</v>
      </c>
      <c r="F113" s="228"/>
      <c r="G113" s="564" t="s">
        <v>207</v>
      </c>
      <c r="H113" s="564"/>
      <c r="I113" s="273" t="str">
        <f>IF('Worksheet - Reference'!B13=TRUE, "Yes", "No")</f>
        <v>No</v>
      </c>
      <c r="J113" s="564" t="s">
        <v>452</v>
      </c>
      <c r="K113" s="564"/>
      <c r="L113" s="273" t="str">
        <f>IF('Worksheet - Reference'!B12=TRUE, "Yes", "No")</f>
        <v>No</v>
      </c>
    </row>
    <row r="114" spans="1:15" s="130" customFormat="1" ht="30" customHeight="1" x14ac:dyDescent="0.45">
      <c r="A114" s="564" t="s">
        <v>524</v>
      </c>
      <c r="B114" s="564"/>
      <c r="C114" s="564"/>
      <c r="D114" s="564"/>
      <c r="E114" s="273" t="str">
        <f>'3. Section 3'!F27</f>
        <v>Select one</v>
      </c>
      <c r="F114" s="228"/>
      <c r="G114" s="564" t="s">
        <v>532</v>
      </c>
      <c r="H114" s="564"/>
      <c r="I114" s="273" t="str">
        <f>IF('Worksheet - Reference'!B14=TRUE, "Yes", "No")</f>
        <v>No</v>
      </c>
      <c r="J114" s="564" t="s">
        <v>210</v>
      </c>
      <c r="K114" s="564"/>
      <c r="L114" s="273" t="str">
        <f>IF('Worksheet - Reference'!B16=TRUE, "Yes", "No")</f>
        <v>No</v>
      </c>
    </row>
    <row r="115" spans="1:15" s="130" customFormat="1" ht="30" customHeight="1" x14ac:dyDescent="0.45">
      <c r="A115" s="564" t="s">
        <v>525</v>
      </c>
      <c r="B115" s="564"/>
      <c r="C115" s="564"/>
      <c r="D115" s="564"/>
      <c r="E115" s="273" t="str">
        <f>'3. Section 3'!F30</f>
        <v>Select one</v>
      </c>
      <c r="F115" s="228"/>
      <c r="G115" s="564" t="s">
        <v>209</v>
      </c>
      <c r="H115" s="564"/>
      <c r="I115" s="273" t="str">
        <f>IF('Worksheet - Reference'!B15=TRUE, "Yes", "No")</f>
        <v>No</v>
      </c>
      <c r="J115" s="228"/>
      <c r="K115" s="228"/>
      <c r="L115" s="228"/>
    </row>
    <row r="116" spans="1:15" s="130" customFormat="1" ht="15" customHeight="1" x14ac:dyDescent="0.4">
      <c r="B116" s="256"/>
      <c r="C116" s="256"/>
      <c r="D116" s="256"/>
      <c r="E116" s="256"/>
      <c r="F116" s="256"/>
      <c r="G116" s="241"/>
      <c r="H116" s="241"/>
    </row>
    <row r="117" spans="1:15" s="228" customFormat="1" ht="30" customHeight="1" x14ac:dyDescent="0.45">
      <c r="A117" s="566" t="s">
        <v>358</v>
      </c>
      <c r="B117" s="566"/>
      <c r="C117" s="566"/>
      <c r="D117" s="566"/>
      <c r="E117" s="566"/>
      <c r="F117" s="566"/>
      <c r="G117" s="566"/>
      <c r="H117" s="566"/>
      <c r="I117" s="566"/>
      <c r="J117" s="566"/>
      <c r="K117" s="566"/>
      <c r="L117" s="566"/>
      <c r="M117" s="130"/>
      <c r="N117" s="130"/>
      <c r="O117" s="130"/>
    </row>
    <row r="118" spans="1:15" s="130" customFormat="1" ht="30" customHeight="1" x14ac:dyDescent="0.45">
      <c r="A118" s="591" t="s">
        <v>321</v>
      </c>
      <c r="B118" s="492"/>
      <c r="C118" s="492"/>
      <c r="D118" s="492"/>
      <c r="E118" s="492"/>
      <c r="F118" s="492"/>
      <c r="G118" s="492"/>
      <c r="H118" s="492"/>
      <c r="I118" s="492"/>
      <c r="J118" s="590" t="str">
        <f>'3. Section 3'!F50</f>
        <v>Select one</v>
      </c>
      <c r="K118" s="590"/>
      <c r="L118" s="590"/>
    </row>
    <row r="119" spans="1:15" s="130" customFormat="1" ht="20" customHeight="1" x14ac:dyDescent="0.45">
      <c r="A119" s="257"/>
      <c r="B119" s="375" t="s">
        <v>535</v>
      </c>
      <c r="C119" s="424"/>
      <c r="D119" s="424"/>
      <c r="E119" s="424"/>
      <c r="F119" s="424"/>
      <c r="G119" s="424"/>
      <c r="H119" s="424"/>
      <c r="I119" s="424"/>
      <c r="J119" s="424"/>
      <c r="K119" s="424"/>
      <c r="L119" s="424"/>
    </row>
    <row r="120" spans="1:15" s="130" customFormat="1" ht="49.05" customHeight="1" x14ac:dyDescent="0.45">
      <c r="A120" s="239"/>
      <c r="B120" s="592" t="str">
        <f>'3. Section 3'!$B52</f>
        <v>*Please insert comment here*</v>
      </c>
      <c r="C120" s="592"/>
      <c r="D120" s="592"/>
      <c r="E120" s="592"/>
      <c r="F120" s="592"/>
      <c r="G120" s="592"/>
      <c r="H120" s="592"/>
      <c r="I120" s="592"/>
      <c r="J120" s="592"/>
      <c r="K120" s="592"/>
      <c r="L120" s="592"/>
    </row>
    <row r="121" spans="1:15" s="130" customFormat="1" ht="15" customHeight="1" x14ac:dyDescent="0.45">
      <c r="A121" s="258"/>
      <c r="B121" s="592"/>
      <c r="C121" s="592"/>
      <c r="D121" s="592"/>
      <c r="E121" s="592"/>
      <c r="F121" s="592"/>
      <c r="G121" s="592"/>
      <c r="H121" s="592"/>
      <c r="I121" s="592"/>
      <c r="J121" s="592"/>
      <c r="K121" s="592"/>
      <c r="L121" s="592"/>
    </row>
    <row r="122" spans="1:15" s="130" customFormat="1" ht="37.5" customHeight="1" x14ac:dyDescent="0.45">
      <c r="A122" s="492" t="s">
        <v>454</v>
      </c>
      <c r="B122" s="492"/>
      <c r="C122" s="492"/>
      <c r="D122" s="492"/>
      <c r="E122" s="492"/>
      <c r="F122" s="492"/>
      <c r="G122" s="492"/>
      <c r="H122" s="492"/>
      <c r="I122" s="492"/>
      <c r="J122" s="590" t="str">
        <f>'3. Section 3'!F55</f>
        <v>Select one</v>
      </c>
      <c r="K122" s="590"/>
      <c r="L122" s="590"/>
    </row>
    <row r="123" spans="1:15" s="130" customFormat="1" ht="20" customHeight="1" x14ac:dyDescent="0.45">
      <c r="A123" s="492" t="s">
        <v>455</v>
      </c>
      <c r="B123" s="492"/>
      <c r="C123" s="492"/>
      <c r="D123" s="492"/>
      <c r="E123" s="492"/>
      <c r="F123" s="492"/>
      <c r="G123" s="492"/>
      <c r="H123" s="492"/>
      <c r="I123" s="492"/>
      <c r="J123" s="590" t="str">
        <f>'3. Section 3'!F60</f>
        <v>Select one</v>
      </c>
      <c r="K123" s="590"/>
      <c r="L123" s="590"/>
    </row>
    <row r="124" spans="1:15" s="130" customFormat="1" ht="20" customHeight="1" x14ac:dyDescent="0.45">
      <c r="A124" s="492" t="s">
        <v>456</v>
      </c>
      <c r="B124" s="492"/>
      <c r="C124" s="492"/>
      <c r="D124" s="492"/>
      <c r="E124" s="492"/>
      <c r="F124" s="492"/>
      <c r="G124" s="492"/>
      <c r="H124" s="492"/>
      <c r="I124" s="492"/>
      <c r="J124" s="590" t="str">
        <f>'3. Section 3'!F61</f>
        <v>Select one</v>
      </c>
      <c r="K124" s="590"/>
      <c r="L124" s="590"/>
    </row>
    <row r="125" spans="1:15" s="130" customFormat="1" ht="7.15" customHeight="1" x14ac:dyDescent="0.45"/>
    <row r="126" spans="1:15" s="130" customFormat="1" ht="30" customHeight="1" x14ac:dyDescent="0.45">
      <c r="A126" s="518" t="s">
        <v>213</v>
      </c>
      <c r="B126" s="518"/>
      <c r="C126" s="518"/>
      <c r="D126" s="518"/>
      <c r="E126" s="518"/>
      <c r="F126" s="518"/>
      <c r="G126" s="518"/>
      <c r="H126" s="518"/>
      <c r="I126" s="518"/>
      <c r="J126" s="518"/>
      <c r="K126" s="518"/>
      <c r="L126" s="518"/>
    </row>
    <row r="127" spans="1:15" s="130" customFormat="1" ht="40.049999999999997" customHeight="1" x14ac:dyDescent="0.45">
      <c r="A127" s="519" t="s">
        <v>537</v>
      </c>
      <c r="B127" s="291"/>
      <c r="C127" s="291"/>
      <c r="D127" s="291"/>
      <c r="E127" s="291"/>
      <c r="F127" s="291"/>
      <c r="G127" s="291"/>
      <c r="H127" s="291"/>
      <c r="I127" s="292"/>
      <c r="J127" s="520" t="str">
        <f>'3. Section 3'!F88</f>
        <v>Select one</v>
      </c>
      <c r="K127" s="521"/>
      <c r="L127" s="522"/>
    </row>
    <row r="128" spans="1:15" s="130" customFormat="1" ht="50" customHeight="1" x14ac:dyDescent="0.45">
      <c r="A128" s="552" t="s">
        <v>574</v>
      </c>
      <c r="B128" s="291"/>
      <c r="C128" s="291"/>
      <c r="D128" s="291"/>
      <c r="E128" s="291"/>
      <c r="F128" s="291"/>
      <c r="G128" s="291"/>
      <c r="H128" s="291"/>
      <c r="I128" s="291"/>
      <c r="J128" s="291"/>
      <c r="K128" s="291"/>
      <c r="L128" s="292"/>
    </row>
    <row r="129" spans="1:14" s="130" customFormat="1" ht="169.15" customHeight="1" x14ac:dyDescent="0.45">
      <c r="A129" s="239"/>
      <c r="B129" s="556" t="str">
        <f>IF(OR('3. Section 3'!$B84="*Optional: Please insert comment here*",ISBLANK('3. Section 3'!$B84)), "Community did not complete this optional question.", '3. Section 3'!$B84)</f>
        <v>Community did not complete this optional question.</v>
      </c>
      <c r="C129" s="556"/>
      <c r="D129" s="556"/>
      <c r="E129" s="556"/>
      <c r="F129" s="556"/>
      <c r="G129" s="556"/>
      <c r="H129" s="556"/>
      <c r="I129" s="556"/>
      <c r="J129" s="556"/>
      <c r="K129" s="556"/>
      <c r="L129" s="557"/>
    </row>
    <row r="130" spans="1:14" s="120" customFormat="1" ht="47.25" customHeight="1" x14ac:dyDescent="0.45">
      <c r="A130" s="151"/>
      <c r="B130" s="562"/>
      <c r="C130" s="562"/>
      <c r="D130" s="562"/>
      <c r="E130" s="562"/>
      <c r="F130" s="562"/>
      <c r="G130" s="562"/>
      <c r="H130" s="562"/>
      <c r="I130" s="562"/>
      <c r="J130" s="562"/>
      <c r="K130" s="562"/>
      <c r="L130" s="563"/>
    </row>
    <row r="131" spans="1:14" s="120" customFormat="1" ht="30" customHeight="1" x14ac:dyDescent="0.45">
      <c r="A131" s="251"/>
    </row>
    <row r="132" spans="1:14" s="130" customFormat="1" ht="30" customHeight="1" x14ac:dyDescent="0.45">
      <c r="A132" s="515" t="s">
        <v>536</v>
      </c>
      <c r="B132" s="516"/>
      <c r="C132" s="516"/>
      <c r="D132" s="516"/>
      <c r="E132" s="516"/>
      <c r="F132" s="516"/>
      <c r="G132" s="516"/>
      <c r="H132" s="516"/>
      <c r="I132" s="516"/>
      <c r="J132" s="516"/>
      <c r="K132" s="516"/>
      <c r="L132" s="517"/>
    </row>
    <row r="133" spans="1:14" s="130" customFormat="1" ht="40.049999999999997" customHeight="1" x14ac:dyDescent="0.45">
      <c r="A133" s="519" t="s">
        <v>538</v>
      </c>
      <c r="B133" s="291"/>
      <c r="C133" s="291"/>
      <c r="D133" s="291"/>
      <c r="E133" s="291"/>
      <c r="F133" s="291"/>
      <c r="G133" s="291"/>
      <c r="H133" s="291"/>
      <c r="I133" s="291"/>
      <c r="J133" s="520" t="str">
        <f>'3. Section 3'!F134</f>
        <v>Select one</v>
      </c>
      <c r="K133" s="521"/>
      <c r="L133" s="522"/>
    </row>
    <row r="134" spans="1:14" s="130" customFormat="1" ht="53.35" customHeight="1" x14ac:dyDescent="0.4">
      <c r="A134" s="252"/>
      <c r="G134" s="241"/>
      <c r="H134" s="241"/>
    </row>
    <row r="135" spans="1:14" ht="40.049999999999997" customHeight="1" thickBot="1" x14ac:dyDescent="0.5">
      <c r="A135" s="497" t="s">
        <v>559</v>
      </c>
      <c r="B135" s="497"/>
      <c r="C135" s="497"/>
      <c r="D135" s="497"/>
      <c r="E135" s="497"/>
      <c r="F135" s="497"/>
      <c r="G135" s="497"/>
      <c r="H135" s="497"/>
      <c r="I135" s="497"/>
      <c r="J135" s="497"/>
      <c r="K135" s="497"/>
      <c r="L135" s="497"/>
    </row>
    <row r="136" spans="1:14" ht="45" customHeight="1" thickBot="1" x14ac:dyDescent="0.5">
      <c r="A136" s="488" t="s">
        <v>236</v>
      </c>
      <c r="B136" s="489"/>
      <c r="C136" s="489"/>
      <c r="D136" s="489"/>
      <c r="E136" s="489"/>
      <c r="F136" s="489"/>
      <c r="G136" s="489"/>
      <c r="H136" s="489"/>
      <c r="I136" s="489"/>
      <c r="J136" s="489"/>
      <c r="K136" s="489"/>
      <c r="L136" s="490"/>
    </row>
    <row r="137" spans="1:14" ht="405" customHeight="1" thickBot="1" x14ac:dyDescent="0.5">
      <c r="A137" s="125"/>
      <c r="B137" s="125"/>
      <c r="C137" s="125"/>
      <c r="D137" s="125"/>
      <c r="E137" s="125"/>
      <c r="F137" s="125"/>
      <c r="G137" s="125"/>
      <c r="H137" s="125"/>
      <c r="I137" s="125"/>
      <c r="J137" s="125"/>
      <c r="K137" s="125"/>
      <c r="L137" s="125"/>
    </row>
    <row r="138" spans="1:14" s="126" customFormat="1" ht="30" customHeight="1" x14ac:dyDescent="0.5">
      <c r="A138" s="453" t="s">
        <v>124</v>
      </c>
      <c r="B138" s="454"/>
      <c r="C138" s="454"/>
      <c r="D138" s="454"/>
      <c r="E138" s="454"/>
      <c r="F138" s="454"/>
      <c r="G138" s="454"/>
      <c r="H138" s="454"/>
      <c r="I138" s="454"/>
      <c r="J138" s="454"/>
      <c r="K138" s="454"/>
      <c r="L138" s="455"/>
      <c r="M138" s="267"/>
      <c r="N138" s="241"/>
    </row>
    <row r="139" spans="1:14" s="127" customFormat="1" ht="5" customHeight="1" thickBot="1" x14ac:dyDescent="0.55000000000000004">
      <c r="A139" s="218"/>
      <c r="B139" s="8"/>
      <c r="C139" s="8"/>
      <c r="D139" s="8"/>
      <c r="E139" s="8"/>
      <c r="F139" s="8"/>
      <c r="G139" s="8"/>
      <c r="H139" s="8"/>
      <c r="I139" s="8"/>
      <c r="J139" s="8"/>
      <c r="K139" s="8"/>
      <c r="L139" s="219"/>
      <c r="M139" s="267"/>
      <c r="N139" s="241"/>
    </row>
    <row r="140" spans="1:14" s="126" customFormat="1" ht="30" customHeight="1" thickBot="1" x14ac:dyDescent="0.55000000000000004">
      <c r="A140" s="488" t="s">
        <v>566</v>
      </c>
      <c r="B140" s="489"/>
      <c r="C140" s="489"/>
      <c r="D140" s="489"/>
      <c r="E140" s="489"/>
      <c r="F140" s="489"/>
      <c r="G140" s="489"/>
      <c r="H140" s="489"/>
      <c r="I140" s="489"/>
      <c r="J140" s="489"/>
      <c r="K140" s="489"/>
      <c r="L140" s="490"/>
      <c r="M140" s="267"/>
      <c r="N140" s="241"/>
    </row>
    <row r="141" spans="1:14" s="127" customFormat="1" ht="5" customHeight="1" x14ac:dyDescent="0.5">
      <c r="A141" s="218"/>
      <c r="B141" s="8"/>
      <c r="C141" s="8"/>
      <c r="D141" s="8"/>
      <c r="E141" s="8"/>
      <c r="F141" s="8"/>
      <c r="G141" s="8"/>
      <c r="H141" s="8"/>
      <c r="I141" s="8"/>
      <c r="J141" s="8"/>
      <c r="K141" s="8"/>
      <c r="L141" s="219"/>
      <c r="M141" s="267"/>
      <c r="N141" s="241"/>
    </row>
    <row r="142" spans="1:14" s="127" customFormat="1" ht="45" customHeight="1" x14ac:dyDescent="0.5">
      <c r="A142" s="523"/>
      <c r="B142" s="524"/>
      <c r="C142" s="128" t="s">
        <v>152</v>
      </c>
      <c r="D142" s="128" t="s">
        <v>153</v>
      </c>
      <c r="E142" s="128" t="s">
        <v>154</v>
      </c>
      <c r="F142" s="128" t="s">
        <v>155</v>
      </c>
      <c r="G142" s="128" t="s">
        <v>156</v>
      </c>
      <c r="H142" s="128" t="s">
        <v>157</v>
      </c>
      <c r="I142" s="128" t="s">
        <v>158</v>
      </c>
      <c r="J142" s="128" t="s">
        <v>159</v>
      </c>
      <c r="K142" s="128" t="s">
        <v>160</v>
      </c>
      <c r="L142" s="222" t="s">
        <v>36</v>
      </c>
      <c r="M142" s="267"/>
      <c r="N142" s="241"/>
    </row>
    <row r="143" spans="1:14" s="127" customFormat="1" ht="90" customHeight="1" x14ac:dyDescent="0.5">
      <c r="A143" s="495" t="s">
        <v>151</v>
      </c>
      <c r="B143" s="496"/>
      <c r="C143" s="260">
        <f>'4a. Section 4'!C8</f>
        <v>0</v>
      </c>
      <c r="D143" s="260">
        <f>'4a. Section 4'!D8</f>
        <v>0</v>
      </c>
      <c r="E143" s="260">
        <f>'4a. Section 4'!E8</f>
        <v>0</v>
      </c>
      <c r="F143" s="260">
        <f>'4a. Section 4'!F8</f>
        <v>0</v>
      </c>
      <c r="G143" s="260"/>
      <c r="H143" s="260"/>
      <c r="I143" s="260"/>
      <c r="J143" s="260"/>
      <c r="K143" s="260"/>
      <c r="L143" s="262">
        <f>'4a. Section 4'!L8</f>
        <v>0</v>
      </c>
      <c r="M143" s="267"/>
      <c r="N143" s="241"/>
    </row>
    <row r="144" spans="1:14" s="127" customFormat="1" ht="288.75" customHeight="1" x14ac:dyDescent="0.5">
      <c r="A144" s="218"/>
      <c r="B144" s="8"/>
      <c r="C144" s="8"/>
      <c r="D144" s="8"/>
      <c r="E144" s="8"/>
      <c r="F144" s="8"/>
      <c r="G144" s="8"/>
      <c r="H144" s="8"/>
      <c r="I144" s="8"/>
      <c r="J144" s="8"/>
      <c r="K144" s="8"/>
      <c r="L144" s="219"/>
      <c r="M144" s="268"/>
      <c r="N144" s="241"/>
    </row>
    <row r="145" spans="1:14" s="127" customFormat="1" ht="20" customHeight="1" x14ac:dyDescent="0.5">
      <c r="A145" s="410" t="s">
        <v>385</v>
      </c>
      <c r="B145" s="411"/>
      <c r="C145" s="411"/>
      <c r="D145" s="411"/>
      <c r="E145" s="411"/>
      <c r="F145" s="411"/>
      <c r="G145" s="411"/>
      <c r="H145" s="411"/>
      <c r="I145" s="411"/>
      <c r="J145" s="411"/>
      <c r="K145" s="411"/>
      <c r="L145" s="412"/>
      <c r="M145" s="268"/>
      <c r="N145" s="241"/>
    </row>
    <row r="146" spans="1:14" s="127" customFormat="1" ht="20" customHeight="1" x14ac:dyDescent="0.5">
      <c r="A146" s="234"/>
      <c r="B146" s="374" t="s">
        <v>561</v>
      </c>
      <c r="C146" s="374"/>
      <c r="D146" s="374"/>
      <c r="E146" s="374"/>
      <c r="F146" s="374"/>
      <c r="G146" s="374"/>
      <c r="H146" s="374"/>
      <c r="I146" s="374"/>
      <c r="J146" s="374"/>
      <c r="K146" s="374"/>
      <c r="L146" s="416"/>
      <c r="M146" s="267"/>
      <c r="N146" s="241"/>
    </row>
    <row r="147" spans="1:14" s="127" customFormat="1" ht="180" customHeight="1" x14ac:dyDescent="0.5">
      <c r="A147" s="235"/>
      <c r="B147" s="504" t="str">
        <f>'4a. Section 4'!$B12</f>
        <v>*Please insert comment here*</v>
      </c>
      <c r="C147" s="505"/>
      <c r="D147" s="505"/>
      <c r="E147" s="505"/>
      <c r="F147" s="505"/>
      <c r="G147" s="505"/>
      <c r="H147" s="505"/>
      <c r="I147" s="505"/>
      <c r="J147" s="505"/>
      <c r="K147" s="505"/>
      <c r="L147" s="506"/>
      <c r="M147" s="267"/>
      <c r="N147" s="241"/>
    </row>
    <row r="148" spans="1:14" s="127" customFormat="1" ht="30" customHeight="1" x14ac:dyDescent="0.5">
      <c r="A148" s="236"/>
      <c r="B148" s="499" t="s">
        <v>565</v>
      </c>
      <c r="C148" s="499"/>
      <c r="D148" s="499"/>
      <c r="E148" s="499"/>
      <c r="F148" s="499"/>
      <c r="G148" s="499"/>
      <c r="H148" s="499"/>
      <c r="I148" s="499"/>
      <c r="J148" s="499"/>
      <c r="K148" s="507" t="str">
        <f>'4a. Section 4'!$K13</f>
        <v>Select one</v>
      </c>
      <c r="L148" s="508"/>
      <c r="M148" s="267"/>
      <c r="N148" s="241"/>
    </row>
    <row r="149" spans="1:14" s="127" customFormat="1" ht="30" customHeight="1" x14ac:dyDescent="0.5">
      <c r="A149" s="236"/>
      <c r="B149" s="499" t="s">
        <v>562</v>
      </c>
      <c r="C149" s="499"/>
      <c r="D149" s="499"/>
      <c r="E149" s="499"/>
      <c r="F149" s="499"/>
      <c r="G149" s="499"/>
      <c r="H149" s="499"/>
      <c r="I149" s="499"/>
      <c r="J149" s="499"/>
      <c r="K149" s="483" t="str">
        <f>'4a. Section 4'!$K14</f>
        <v>Select one</v>
      </c>
      <c r="L149" s="484"/>
      <c r="M149" s="267"/>
      <c r="N149" s="241"/>
    </row>
    <row r="150" spans="1:14" s="127" customFormat="1" ht="20" customHeight="1" x14ac:dyDescent="0.5">
      <c r="A150" s="236"/>
      <c r="B150" s="499" t="s">
        <v>563</v>
      </c>
      <c r="C150" s="499"/>
      <c r="D150" s="499"/>
      <c r="E150" s="499"/>
      <c r="F150" s="499"/>
      <c r="G150" s="499"/>
      <c r="H150" s="499"/>
      <c r="I150" s="499"/>
      <c r="J150" s="499"/>
      <c r="K150" s="499"/>
      <c r="L150" s="500"/>
      <c r="M150" s="267"/>
      <c r="N150" s="241"/>
    </row>
    <row r="151" spans="1:14" s="127" customFormat="1" ht="180" customHeight="1" thickBot="1" x14ac:dyDescent="0.55000000000000004">
      <c r="A151" s="237"/>
      <c r="B151" s="501" t="str">
        <f>'4a. Section 4'!$B16</f>
        <v>*Please insert comment here*</v>
      </c>
      <c r="C151" s="502"/>
      <c r="D151" s="502"/>
      <c r="E151" s="502"/>
      <c r="F151" s="502"/>
      <c r="G151" s="502"/>
      <c r="H151" s="502"/>
      <c r="I151" s="502"/>
      <c r="J151" s="502"/>
      <c r="K151" s="502"/>
      <c r="L151" s="503"/>
      <c r="M151" s="267"/>
      <c r="N151" s="241"/>
    </row>
    <row r="152" spans="1:14" s="127" customFormat="1" ht="10.050000000000001" customHeight="1" thickBot="1" x14ac:dyDescent="0.55000000000000004">
      <c r="A152" s="12"/>
      <c r="B152" s="7"/>
      <c r="C152" s="7"/>
      <c r="D152" s="7"/>
      <c r="E152" s="7"/>
      <c r="F152" s="7"/>
      <c r="G152" s="7"/>
      <c r="H152" s="7"/>
      <c r="I152" s="7"/>
      <c r="J152" s="7"/>
      <c r="K152" s="7"/>
      <c r="L152" s="7"/>
      <c r="M152" s="267"/>
      <c r="N152" s="241"/>
    </row>
    <row r="153" spans="1:14" s="127" customFormat="1" ht="30" customHeight="1" x14ac:dyDescent="0.5">
      <c r="A153" s="453" t="s">
        <v>143</v>
      </c>
      <c r="B153" s="454"/>
      <c r="C153" s="454"/>
      <c r="D153" s="454"/>
      <c r="E153" s="454"/>
      <c r="F153" s="454"/>
      <c r="G153" s="454"/>
      <c r="H153" s="454"/>
      <c r="I153" s="454"/>
      <c r="J153" s="454"/>
      <c r="K153" s="454"/>
      <c r="L153" s="455"/>
      <c r="M153" s="267"/>
      <c r="N153" s="241"/>
    </row>
    <row r="154" spans="1:14" s="127" customFormat="1" ht="5" customHeight="1" thickBot="1" x14ac:dyDescent="0.55000000000000004">
      <c r="A154" s="218"/>
      <c r="B154" s="8"/>
      <c r="C154" s="8"/>
      <c r="D154" s="8"/>
      <c r="E154" s="8"/>
      <c r="F154" s="8"/>
      <c r="G154" s="8"/>
      <c r="H154" s="8"/>
      <c r="I154" s="8"/>
      <c r="J154" s="8"/>
      <c r="K154" s="8"/>
      <c r="L154" s="219"/>
      <c r="M154" s="267"/>
      <c r="N154" s="241"/>
    </row>
    <row r="155" spans="1:14" s="126" customFormat="1" ht="30" customHeight="1" thickBot="1" x14ac:dyDescent="0.55000000000000004">
      <c r="A155" s="488" t="s">
        <v>567</v>
      </c>
      <c r="B155" s="489"/>
      <c r="C155" s="489"/>
      <c r="D155" s="489"/>
      <c r="E155" s="489"/>
      <c r="F155" s="489"/>
      <c r="G155" s="489"/>
      <c r="H155" s="489"/>
      <c r="I155" s="489"/>
      <c r="J155" s="489"/>
      <c r="K155" s="489"/>
      <c r="L155" s="490"/>
      <c r="M155" s="267"/>
      <c r="N155" s="241"/>
    </row>
    <row r="156" spans="1:14" s="127" customFormat="1" ht="5" customHeight="1" x14ac:dyDescent="0.5">
      <c r="A156" s="218"/>
      <c r="B156" s="8"/>
      <c r="C156" s="8"/>
      <c r="D156" s="8"/>
      <c r="E156" s="8"/>
      <c r="F156" s="8"/>
      <c r="G156" s="8"/>
      <c r="H156" s="8"/>
      <c r="I156" s="8"/>
      <c r="J156" s="8"/>
      <c r="K156" s="8"/>
      <c r="L156" s="219"/>
      <c r="M156" s="267"/>
      <c r="N156" s="241"/>
    </row>
    <row r="157" spans="1:14" s="127" customFormat="1" ht="45" customHeight="1" x14ac:dyDescent="0.5">
      <c r="A157" s="426"/>
      <c r="B157" s="427"/>
      <c r="C157" s="128" t="s">
        <v>152</v>
      </c>
      <c r="D157" s="128" t="s">
        <v>153</v>
      </c>
      <c r="E157" s="128" t="s">
        <v>154</v>
      </c>
      <c r="F157" s="128" t="s">
        <v>155</v>
      </c>
      <c r="G157" s="128" t="s">
        <v>156</v>
      </c>
      <c r="H157" s="128" t="s">
        <v>157</v>
      </c>
      <c r="I157" s="128" t="s">
        <v>158</v>
      </c>
      <c r="J157" s="128" t="s">
        <v>159</v>
      </c>
      <c r="K157" s="128" t="s">
        <v>160</v>
      </c>
      <c r="L157" s="220" t="s">
        <v>36</v>
      </c>
      <c r="M157" s="267"/>
      <c r="N157" s="241"/>
    </row>
    <row r="158" spans="1:14" s="127" customFormat="1" ht="75" customHeight="1" x14ac:dyDescent="0.5">
      <c r="A158" s="428" t="s">
        <v>161</v>
      </c>
      <c r="B158" s="429"/>
      <c r="C158" s="260">
        <f>'4a. Section 4'!C22</f>
        <v>0</v>
      </c>
      <c r="D158" s="260">
        <f>'4a. Section 4'!D22</f>
        <v>0</v>
      </c>
      <c r="E158" s="260">
        <f>'4a. Section 4'!E22</f>
        <v>0</v>
      </c>
      <c r="F158" s="260">
        <f>'4a. Section 4'!F22</f>
        <v>0</v>
      </c>
      <c r="G158" s="260"/>
      <c r="H158" s="260"/>
      <c r="I158" s="260"/>
      <c r="J158" s="260"/>
      <c r="K158" s="260"/>
      <c r="L158" s="262">
        <f>'4a. Section 4'!L22</f>
        <v>0</v>
      </c>
      <c r="M158" s="267"/>
      <c r="N158" s="241"/>
    </row>
    <row r="159" spans="1:14" s="127" customFormat="1" ht="303" customHeight="1" x14ac:dyDescent="0.5">
      <c r="A159" s="218"/>
      <c r="B159" s="8"/>
      <c r="C159" s="8"/>
      <c r="D159" s="8"/>
      <c r="E159" s="8"/>
      <c r="F159" s="8"/>
      <c r="G159" s="8"/>
      <c r="H159" s="8"/>
      <c r="I159" s="8"/>
      <c r="J159" s="8"/>
      <c r="K159" s="8"/>
      <c r="L159" s="219"/>
      <c r="M159" s="267"/>
      <c r="N159" s="241"/>
    </row>
    <row r="160" spans="1:14" s="127" customFormat="1" ht="20" customHeight="1" x14ac:dyDescent="0.5">
      <c r="A160" s="571" t="s">
        <v>387</v>
      </c>
      <c r="B160" s="572"/>
      <c r="C160" s="572"/>
      <c r="D160" s="572"/>
      <c r="E160" s="572"/>
      <c r="F160" s="572"/>
      <c r="G160" s="572"/>
      <c r="H160" s="572"/>
      <c r="I160" s="572"/>
      <c r="J160" s="572"/>
      <c r="K160" s="572"/>
      <c r="L160" s="573"/>
      <c r="M160" s="268"/>
      <c r="N160" s="241"/>
    </row>
    <row r="161" spans="1:14" s="127" customFormat="1" ht="20" customHeight="1" x14ac:dyDescent="0.5">
      <c r="A161" s="263"/>
      <c r="B161" s="499" t="s">
        <v>561</v>
      </c>
      <c r="C161" s="499"/>
      <c r="D161" s="499"/>
      <c r="E161" s="499"/>
      <c r="F161" s="499"/>
      <c r="G161" s="499"/>
      <c r="H161" s="499"/>
      <c r="I161" s="499"/>
      <c r="J161" s="499"/>
      <c r="K161" s="499"/>
      <c r="L161" s="500"/>
      <c r="M161" s="267"/>
      <c r="N161" s="241"/>
    </row>
    <row r="162" spans="1:14" s="127" customFormat="1" ht="180" customHeight="1" x14ac:dyDescent="0.5">
      <c r="A162" s="264"/>
      <c r="B162" s="504" t="str">
        <f>'4a. Section 4'!$B26</f>
        <v>*Please insert comment here*</v>
      </c>
      <c r="C162" s="505"/>
      <c r="D162" s="505"/>
      <c r="E162" s="505"/>
      <c r="F162" s="505"/>
      <c r="G162" s="505"/>
      <c r="H162" s="505"/>
      <c r="I162" s="505"/>
      <c r="J162" s="505"/>
      <c r="K162" s="505"/>
      <c r="L162" s="506"/>
      <c r="M162" s="267"/>
      <c r="N162" s="241"/>
    </row>
    <row r="163" spans="1:14" s="127" customFormat="1" ht="30" customHeight="1" x14ac:dyDescent="0.5">
      <c r="A163" s="265"/>
      <c r="B163" s="499" t="s">
        <v>565</v>
      </c>
      <c r="C163" s="499"/>
      <c r="D163" s="499"/>
      <c r="E163" s="499"/>
      <c r="F163" s="499"/>
      <c r="G163" s="499"/>
      <c r="H163" s="499"/>
      <c r="I163" s="499"/>
      <c r="J163" s="499"/>
      <c r="K163" s="507" t="str">
        <f>'4a. Section 4'!$K27</f>
        <v>Select one</v>
      </c>
      <c r="L163" s="508"/>
      <c r="M163" s="267"/>
      <c r="N163" s="241"/>
    </row>
    <row r="164" spans="1:14" s="127" customFormat="1" ht="30" customHeight="1" x14ac:dyDescent="0.5">
      <c r="A164" s="265"/>
      <c r="B164" s="499" t="s">
        <v>562</v>
      </c>
      <c r="C164" s="499"/>
      <c r="D164" s="499"/>
      <c r="E164" s="499"/>
      <c r="F164" s="499"/>
      <c r="G164" s="499"/>
      <c r="H164" s="499"/>
      <c r="I164" s="499"/>
      <c r="J164" s="509"/>
      <c r="K164" s="483" t="str">
        <f>'4a. Section 4'!$K28</f>
        <v>Select one</v>
      </c>
      <c r="L164" s="484"/>
      <c r="M164" s="267"/>
      <c r="N164" s="241"/>
    </row>
    <row r="165" spans="1:14" s="127" customFormat="1" ht="20" customHeight="1" x14ac:dyDescent="0.5">
      <c r="A165" s="265"/>
      <c r="B165" s="499" t="s">
        <v>563</v>
      </c>
      <c r="C165" s="499"/>
      <c r="D165" s="499"/>
      <c r="E165" s="499"/>
      <c r="F165" s="499"/>
      <c r="G165" s="499"/>
      <c r="H165" s="499"/>
      <c r="I165" s="499"/>
      <c r="J165" s="499"/>
      <c r="K165" s="499"/>
      <c r="L165" s="500"/>
      <c r="M165" s="267"/>
      <c r="N165" s="241"/>
    </row>
    <row r="166" spans="1:14" s="127" customFormat="1" ht="180" customHeight="1" thickBot="1" x14ac:dyDescent="0.55000000000000004">
      <c r="A166" s="266"/>
      <c r="B166" s="501" t="str">
        <f>'4a. Section 4'!$B30</f>
        <v>*Please insert comment here*</v>
      </c>
      <c r="C166" s="502"/>
      <c r="D166" s="502"/>
      <c r="E166" s="502"/>
      <c r="F166" s="502"/>
      <c r="G166" s="502"/>
      <c r="H166" s="502"/>
      <c r="I166" s="502"/>
      <c r="J166" s="502"/>
      <c r="K166" s="502"/>
      <c r="L166" s="503"/>
      <c r="M166" s="267"/>
      <c r="N166" s="241"/>
    </row>
    <row r="167" spans="1:14" s="127" customFormat="1" ht="10.050000000000001" customHeight="1" thickBot="1" x14ac:dyDescent="0.55000000000000004">
      <c r="A167" s="12"/>
      <c r="B167" s="7"/>
      <c r="C167" s="7"/>
      <c r="D167" s="7"/>
      <c r="E167" s="7"/>
      <c r="F167" s="7"/>
      <c r="G167" s="7"/>
      <c r="H167" s="7"/>
      <c r="I167" s="7"/>
      <c r="J167" s="7"/>
      <c r="K167" s="7"/>
      <c r="L167" s="7"/>
      <c r="M167" s="267"/>
      <c r="N167" s="241"/>
    </row>
    <row r="168" spans="1:14" s="127" customFormat="1" ht="30" customHeight="1" x14ac:dyDescent="0.5">
      <c r="A168" s="459" t="s">
        <v>127</v>
      </c>
      <c r="B168" s="460"/>
      <c r="C168" s="460"/>
      <c r="D168" s="460"/>
      <c r="E168" s="460"/>
      <c r="F168" s="460"/>
      <c r="G168" s="460"/>
      <c r="H168" s="460"/>
      <c r="I168" s="460"/>
      <c r="J168" s="460"/>
      <c r="K168" s="460"/>
      <c r="L168" s="461"/>
      <c r="M168" s="267"/>
      <c r="N168" s="241"/>
    </row>
    <row r="169" spans="1:14" s="127" customFormat="1" ht="5" customHeight="1" thickBot="1" x14ac:dyDescent="0.55000000000000004">
      <c r="A169" s="218"/>
      <c r="B169" s="8"/>
      <c r="C169" s="8"/>
      <c r="D169" s="8"/>
      <c r="E169" s="8"/>
      <c r="F169" s="8"/>
      <c r="G169" s="8"/>
      <c r="H169" s="8"/>
      <c r="I169" s="8"/>
      <c r="J169" s="8"/>
      <c r="K169" s="8"/>
      <c r="L169" s="219"/>
      <c r="M169" s="267"/>
      <c r="N169" s="241"/>
    </row>
    <row r="170" spans="1:14" s="126" customFormat="1" ht="30" customHeight="1" thickBot="1" x14ac:dyDescent="0.55000000000000004">
      <c r="A170" s="488" t="s">
        <v>568</v>
      </c>
      <c r="B170" s="489"/>
      <c r="C170" s="489"/>
      <c r="D170" s="489"/>
      <c r="E170" s="489"/>
      <c r="F170" s="489"/>
      <c r="G170" s="489"/>
      <c r="H170" s="489"/>
      <c r="I170" s="489"/>
      <c r="J170" s="489"/>
      <c r="K170" s="489"/>
      <c r="L170" s="490"/>
      <c r="M170" s="267"/>
      <c r="N170" s="241"/>
    </row>
    <row r="171" spans="1:14" s="127" customFormat="1" ht="5" customHeight="1" x14ac:dyDescent="0.5">
      <c r="A171" s="218"/>
      <c r="B171" s="8"/>
      <c r="C171" s="8"/>
      <c r="D171" s="8"/>
      <c r="E171" s="8"/>
      <c r="F171" s="8"/>
      <c r="G171" s="8"/>
      <c r="H171" s="8"/>
      <c r="I171" s="8"/>
      <c r="J171" s="8"/>
      <c r="K171" s="8"/>
      <c r="L171" s="219"/>
      <c r="M171" s="267"/>
      <c r="N171" s="241"/>
    </row>
    <row r="172" spans="1:14" s="127" customFormat="1" ht="45" customHeight="1" x14ac:dyDescent="0.5">
      <c r="A172" s="426"/>
      <c r="B172" s="427"/>
      <c r="C172" s="128" t="s">
        <v>152</v>
      </c>
      <c r="D172" s="128" t="s">
        <v>153</v>
      </c>
      <c r="E172" s="128" t="s">
        <v>154</v>
      </c>
      <c r="F172" s="128" t="s">
        <v>155</v>
      </c>
      <c r="G172" s="128" t="s">
        <v>156</v>
      </c>
      <c r="H172" s="128" t="s">
        <v>157</v>
      </c>
      <c r="I172" s="128" t="s">
        <v>158</v>
      </c>
      <c r="J172" s="128" t="s">
        <v>159</v>
      </c>
      <c r="K172" s="128" t="s">
        <v>160</v>
      </c>
      <c r="L172" s="220" t="s">
        <v>36</v>
      </c>
      <c r="M172" s="267"/>
      <c r="N172" s="241"/>
    </row>
    <row r="173" spans="1:14" s="127" customFormat="1" ht="75" customHeight="1" x14ac:dyDescent="0.5">
      <c r="A173" s="428" t="s">
        <v>515</v>
      </c>
      <c r="B173" s="429"/>
      <c r="C173" s="260">
        <f>'4a. Section 4'!C36</f>
        <v>0</v>
      </c>
      <c r="D173" s="260">
        <f>'4a. Section 4'!D36</f>
        <v>0</v>
      </c>
      <c r="E173" s="260">
        <f>'4a. Section 4'!E36</f>
        <v>0</v>
      </c>
      <c r="F173" s="260">
        <f>'4a. Section 4'!F36</f>
        <v>0</v>
      </c>
      <c r="G173" s="260"/>
      <c r="H173" s="260"/>
      <c r="I173" s="260"/>
      <c r="J173" s="260"/>
      <c r="K173" s="260"/>
      <c r="L173" s="262">
        <f>'4a. Section 4'!L36</f>
        <v>0</v>
      </c>
      <c r="M173" s="267"/>
      <c r="N173" s="241"/>
    </row>
    <row r="174" spans="1:14" s="127" customFormat="1" ht="302.25" customHeight="1" x14ac:dyDescent="0.5">
      <c r="A174" s="218"/>
      <c r="B174" s="8"/>
      <c r="C174" s="8"/>
      <c r="D174" s="8"/>
      <c r="E174" s="8"/>
      <c r="F174" s="8"/>
      <c r="G174" s="8"/>
      <c r="H174" s="8"/>
      <c r="I174" s="8"/>
      <c r="J174" s="8"/>
      <c r="K174" s="8"/>
      <c r="L174" s="219"/>
      <c r="M174" s="267"/>
      <c r="N174" s="241"/>
    </row>
    <row r="175" spans="1:14" s="127" customFormat="1" ht="20" customHeight="1" x14ac:dyDescent="0.5">
      <c r="A175" s="410" t="s">
        <v>389</v>
      </c>
      <c r="B175" s="411"/>
      <c r="C175" s="411"/>
      <c r="D175" s="411"/>
      <c r="E175" s="411"/>
      <c r="F175" s="411"/>
      <c r="G175" s="411"/>
      <c r="H175" s="411"/>
      <c r="I175" s="411"/>
      <c r="J175" s="411"/>
      <c r="K175" s="411"/>
      <c r="L175" s="412"/>
      <c r="M175" s="268"/>
      <c r="N175" s="241"/>
    </row>
    <row r="176" spans="1:14" s="127" customFormat="1" ht="20" customHeight="1" x14ac:dyDescent="0.5">
      <c r="A176" s="234"/>
      <c r="B176" s="374" t="s">
        <v>561</v>
      </c>
      <c r="C176" s="374"/>
      <c r="D176" s="374"/>
      <c r="E176" s="374"/>
      <c r="F176" s="374"/>
      <c r="G176" s="374"/>
      <c r="H176" s="374"/>
      <c r="I176" s="374"/>
      <c r="J176" s="374"/>
      <c r="K176" s="374"/>
      <c r="L176" s="416"/>
      <c r="M176" s="267"/>
      <c r="N176" s="241"/>
    </row>
    <row r="177" spans="1:14" s="127" customFormat="1" ht="180" customHeight="1" x14ac:dyDescent="0.5">
      <c r="A177" s="235"/>
      <c r="B177" s="480" t="str">
        <f>'4a. Section 4'!$B40</f>
        <v>*Please insert comment here*</v>
      </c>
      <c r="C177" s="481"/>
      <c r="D177" s="481"/>
      <c r="E177" s="481"/>
      <c r="F177" s="481"/>
      <c r="G177" s="481"/>
      <c r="H177" s="481"/>
      <c r="I177" s="481"/>
      <c r="J177" s="481"/>
      <c r="K177" s="481"/>
      <c r="L177" s="482"/>
      <c r="M177" s="267"/>
      <c r="N177" s="241"/>
    </row>
    <row r="178" spans="1:14" s="127" customFormat="1" ht="30" customHeight="1" x14ac:dyDescent="0.5">
      <c r="A178" s="236"/>
      <c r="B178" s="374" t="s">
        <v>564</v>
      </c>
      <c r="C178" s="374"/>
      <c r="D178" s="374"/>
      <c r="E178" s="374"/>
      <c r="F178" s="374"/>
      <c r="G178" s="374"/>
      <c r="H178" s="374"/>
      <c r="I178" s="374"/>
      <c r="J178" s="374"/>
      <c r="K178" s="483" t="str">
        <f>'4a. Section 4'!$K41</f>
        <v>Select one</v>
      </c>
      <c r="L178" s="484"/>
      <c r="M178" s="267"/>
      <c r="N178" s="241"/>
    </row>
    <row r="179" spans="1:14" s="127" customFormat="1" ht="30" customHeight="1" x14ac:dyDescent="0.5">
      <c r="A179" s="236"/>
      <c r="B179" s="374" t="s">
        <v>562</v>
      </c>
      <c r="C179" s="374"/>
      <c r="D179" s="374"/>
      <c r="E179" s="374"/>
      <c r="F179" s="374"/>
      <c r="G179" s="374"/>
      <c r="H179" s="374"/>
      <c r="I179" s="374"/>
      <c r="J179" s="375"/>
      <c r="K179" s="483" t="str">
        <f>'4a. Section 4'!$K42</f>
        <v>Select one</v>
      </c>
      <c r="L179" s="484"/>
      <c r="M179" s="267"/>
      <c r="N179" s="241"/>
    </row>
    <row r="180" spans="1:14" s="127" customFormat="1" ht="20" customHeight="1" x14ac:dyDescent="0.5">
      <c r="A180" s="236"/>
      <c r="B180" s="374" t="s">
        <v>563</v>
      </c>
      <c r="C180" s="374"/>
      <c r="D180" s="374"/>
      <c r="E180" s="374"/>
      <c r="F180" s="374"/>
      <c r="G180" s="374"/>
      <c r="H180" s="374"/>
      <c r="I180" s="374"/>
      <c r="J180" s="374"/>
      <c r="K180" s="374"/>
      <c r="L180" s="416"/>
      <c r="M180" s="267"/>
      <c r="N180" s="241"/>
    </row>
    <row r="181" spans="1:14" s="127" customFormat="1" ht="180" customHeight="1" thickBot="1" x14ac:dyDescent="0.55000000000000004">
      <c r="A181" s="237"/>
      <c r="B181" s="485" t="str">
        <f>'4a. Section 4'!$B44</f>
        <v>*Please insert comment here*</v>
      </c>
      <c r="C181" s="486"/>
      <c r="D181" s="486"/>
      <c r="E181" s="486"/>
      <c r="F181" s="486"/>
      <c r="G181" s="486"/>
      <c r="H181" s="486"/>
      <c r="I181" s="486"/>
      <c r="J181" s="486"/>
      <c r="K181" s="486"/>
      <c r="L181" s="487"/>
      <c r="M181" s="267"/>
      <c r="N181" s="241"/>
    </row>
    <row r="182" spans="1:14" s="127" customFormat="1" ht="10.050000000000001" customHeight="1" thickBot="1" x14ac:dyDescent="0.55000000000000004">
      <c r="A182" s="12"/>
      <c r="B182" s="7"/>
      <c r="C182" s="7"/>
      <c r="D182" s="7"/>
      <c r="E182" s="7"/>
      <c r="F182" s="7"/>
      <c r="G182" s="7"/>
      <c r="H182" s="7"/>
      <c r="I182" s="7"/>
      <c r="J182" s="7"/>
      <c r="K182" s="7"/>
      <c r="L182" s="7"/>
      <c r="M182" s="267"/>
      <c r="N182" s="241"/>
    </row>
    <row r="183" spans="1:14" s="127" customFormat="1" ht="30" customHeight="1" x14ac:dyDescent="0.5">
      <c r="A183" s="420" t="s">
        <v>102</v>
      </c>
      <c r="B183" s="421"/>
      <c r="C183" s="421"/>
      <c r="D183" s="421"/>
      <c r="E183" s="421"/>
      <c r="F183" s="421"/>
      <c r="G183" s="421"/>
      <c r="H183" s="421"/>
      <c r="I183" s="421"/>
      <c r="J183" s="421"/>
      <c r="K183" s="421"/>
      <c r="L183" s="422"/>
      <c r="M183" s="267"/>
      <c r="N183" s="241"/>
    </row>
    <row r="184" spans="1:14" s="127" customFormat="1" ht="5" customHeight="1" thickBot="1" x14ac:dyDescent="0.55000000000000004">
      <c r="A184" s="218"/>
      <c r="B184" s="8"/>
      <c r="C184" s="8"/>
      <c r="D184" s="8"/>
      <c r="E184" s="8"/>
      <c r="F184" s="8"/>
      <c r="G184" s="8"/>
      <c r="H184" s="8"/>
      <c r="I184" s="8"/>
      <c r="J184" s="8"/>
      <c r="K184" s="8"/>
      <c r="L184" s="219"/>
      <c r="M184" s="267"/>
      <c r="N184" s="241"/>
    </row>
    <row r="185" spans="1:14" s="126" customFormat="1" ht="30" customHeight="1" thickBot="1" x14ac:dyDescent="0.55000000000000004">
      <c r="A185" s="488" t="s">
        <v>570</v>
      </c>
      <c r="B185" s="489"/>
      <c r="C185" s="489"/>
      <c r="D185" s="489"/>
      <c r="E185" s="489"/>
      <c r="F185" s="489"/>
      <c r="G185" s="489"/>
      <c r="H185" s="489"/>
      <c r="I185" s="489"/>
      <c r="J185" s="489"/>
      <c r="K185" s="489"/>
      <c r="L185" s="490"/>
      <c r="M185" s="267"/>
      <c r="N185" s="241"/>
    </row>
    <row r="186" spans="1:14" s="127" customFormat="1" ht="5" customHeight="1" x14ac:dyDescent="0.5">
      <c r="A186" s="218"/>
      <c r="B186" s="8"/>
      <c r="C186" s="8"/>
      <c r="D186" s="8"/>
      <c r="E186" s="8"/>
      <c r="F186" s="8"/>
      <c r="G186" s="8"/>
      <c r="H186" s="8"/>
      <c r="I186" s="8"/>
      <c r="J186" s="8"/>
      <c r="K186" s="8"/>
      <c r="L186" s="219"/>
      <c r="M186" s="267"/>
      <c r="N186" s="241"/>
    </row>
    <row r="187" spans="1:14" s="127" customFormat="1" ht="45" customHeight="1" x14ac:dyDescent="0.5">
      <c r="A187" s="426"/>
      <c r="B187" s="427"/>
      <c r="C187" s="128" t="s">
        <v>152</v>
      </c>
      <c r="D187" s="128" t="s">
        <v>153</v>
      </c>
      <c r="E187" s="128" t="s">
        <v>154</v>
      </c>
      <c r="F187" s="128" t="s">
        <v>155</v>
      </c>
      <c r="G187" s="128" t="s">
        <v>156</v>
      </c>
      <c r="H187" s="128" t="s">
        <v>157</v>
      </c>
      <c r="I187" s="128" t="s">
        <v>158</v>
      </c>
      <c r="J187" s="128" t="s">
        <v>159</v>
      </c>
      <c r="K187" s="128" t="s">
        <v>160</v>
      </c>
      <c r="L187" s="222" t="s">
        <v>36</v>
      </c>
      <c r="M187" s="267"/>
      <c r="N187" s="241"/>
    </row>
    <row r="188" spans="1:14" s="127" customFormat="1" ht="105" customHeight="1" x14ac:dyDescent="0.5">
      <c r="A188" s="428" t="s">
        <v>163</v>
      </c>
      <c r="B188" s="429"/>
      <c r="C188" s="260">
        <f>'4a. Section 4'!C50</f>
        <v>0</v>
      </c>
      <c r="D188" s="260">
        <f>'4a. Section 4'!D50</f>
        <v>0</v>
      </c>
      <c r="E188" s="260">
        <f>'4a. Section 4'!E50</f>
        <v>0</v>
      </c>
      <c r="F188" s="260">
        <f>'4a. Section 4'!F50</f>
        <v>0</v>
      </c>
      <c r="G188" s="260"/>
      <c r="H188" s="260"/>
      <c r="I188" s="260"/>
      <c r="J188" s="260"/>
      <c r="K188" s="260"/>
      <c r="L188" s="262">
        <f>'4a. Section 4'!L50</f>
        <v>0</v>
      </c>
      <c r="M188" s="267"/>
      <c r="N188" s="241"/>
    </row>
    <row r="189" spans="1:14" s="127" customFormat="1" ht="270" customHeight="1" x14ac:dyDescent="0.5">
      <c r="A189" s="218"/>
      <c r="B189" s="8"/>
      <c r="C189" s="8"/>
      <c r="D189" s="8"/>
      <c r="E189" s="8"/>
      <c r="F189" s="8"/>
      <c r="G189" s="8"/>
      <c r="H189" s="8"/>
      <c r="I189" s="8"/>
      <c r="J189" s="8"/>
      <c r="K189" s="8"/>
      <c r="L189" s="219"/>
      <c r="M189" s="267"/>
      <c r="N189" s="241"/>
    </row>
    <row r="190" spans="1:14" s="127" customFormat="1" ht="20" customHeight="1" x14ac:dyDescent="0.5">
      <c r="A190" s="410" t="s">
        <v>391</v>
      </c>
      <c r="B190" s="411"/>
      <c r="C190" s="411"/>
      <c r="D190" s="411"/>
      <c r="E190" s="411"/>
      <c r="F190" s="411"/>
      <c r="G190" s="411"/>
      <c r="H190" s="411"/>
      <c r="I190" s="411"/>
      <c r="J190" s="411"/>
      <c r="K190" s="411"/>
      <c r="L190" s="412"/>
      <c r="M190" s="268"/>
      <c r="N190" s="241"/>
    </row>
    <row r="191" spans="1:14" s="127" customFormat="1" ht="20" customHeight="1" x14ac:dyDescent="0.5">
      <c r="A191" s="234"/>
      <c r="B191" s="374" t="s">
        <v>561</v>
      </c>
      <c r="C191" s="374"/>
      <c r="D191" s="374"/>
      <c r="E191" s="374"/>
      <c r="F191" s="374"/>
      <c r="G191" s="374"/>
      <c r="H191" s="374"/>
      <c r="I191" s="374"/>
      <c r="J191" s="374"/>
      <c r="K191" s="374"/>
      <c r="L191" s="416"/>
      <c r="M191" s="267"/>
      <c r="N191" s="241"/>
    </row>
    <row r="192" spans="1:14" s="127" customFormat="1" ht="180" customHeight="1" x14ac:dyDescent="0.5">
      <c r="A192" s="235"/>
      <c r="B192" s="480" t="str">
        <f>'4a. Section 4'!$B54</f>
        <v>*Please insert comment here*</v>
      </c>
      <c r="C192" s="481"/>
      <c r="D192" s="481"/>
      <c r="E192" s="481"/>
      <c r="F192" s="481"/>
      <c r="G192" s="481"/>
      <c r="H192" s="481"/>
      <c r="I192" s="481"/>
      <c r="J192" s="481"/>
      <c r="K192" s="481"/>
      <c r="L192" s="482"/>
      <c r="M192" s="267"/>
      <c r="N192" s="241"/>
    </row>
    <row r="193" spans="1:14" s="127" customFormat="1" ht="30" customHeight="1" x14ac:dyDescent="0.5">
      <c r="A193" s="236"/>
      <c r="B193" s="374" t="s">
        <v>564</v>
      </c>
      <c r="C193" s="374"/>
      <c r="D193" s="374"/>
      <c r="E193" s="374"/>
      <c r="F193" s="374"/>
      <c r="G193" s="374"/>
      <c r="H193" s="374"/>
      <c r="I193" s="374"/>
      <c r="J193" s="374"/>
      <c r="K193" s="483" t="str">
        <f>'4a. Section 4'!$K55</f>
        <v>Select one</v>
      </c>
      <c r="L193" s="484"/>
      <c r="M193" s="267"/>
      <c r="N193" s="241"/>
    </row>
    <row r="194" spans="1:14" s="127" customFormat="1" ht="30" customHeight="1" x14ac:dyDescent="0.5">
      <c r="A194" s="236"/>
      <c r="B194" s="374" t="s">
        <v>562</v>
      </c>
      <c r="C194" s="374"/>
      <c r="D194" s="374"/>
      <c r="E194" s="374"/>
      <c r="F194" s="374"/>
      <c r="G194" s="374"/>
      <c r="H194" s="374"/>
      <c r="I194" s="374"/>
      <c r="J194" s="374"/>
      <c r="K194" s="483" t="str">
        <f>'4a. Section 4'!$K56</f>
        <v>Select one</v>
      </c>
      <c r="L194" s="484"/>
      <c r="M194" s="267"/>
      <c r="N194" s="241"/>
    </row>
    <row r="195" spans="1:14" s="127" customFormat="1" ht="20" customHeight="1" x14ac:dyDescent="0.5">
      <c r="A195" s="236"/>
      <c r="B195" s="374" t="s">
        <v>563</v>
      </c>
      <c r="C195" s="374"/>
      <c r="D195" s="374"/>
      <c r="E195" s="374"/>
      <c r="F195" s="374"/>
      <c r="G195" s="374"/>
      <c r="H195" s="374"/>
      <c r="I195" s="374"/>
      <c r="J195" s="374"/>
      <c r="K195" s="374"/>
      <c r="L195" s="416"/>
      <c r="M195" s="267"/>
      <c r="N195" s="241"/>
    </row>
    <row r="196" spans="1:14" s="127" customFormat="1" ht="180" customHeight="1" thickBot="1" x14ac:dyDescent="0.55000000000000004">
      <c r="A196" s="237"/>
      <c r="B196" s="485" t="str">
        <f>'4a. Section 4'!$B58</f>
        <v>*Please insert comment here*</v>
      </c>
      <c r="C196" s="486"/>
      <c r="D196" s="486"/>
      <c r="E196" s="486"/>
      <c r="F196" s="486"/>
      <c r="G196" s="486"/>
      <c r="H196" s="486"/>
      <c r="I196" s="486"/>
      <c r="J196" s="486"/>
      <c r="K196" s="486"/>
      <c r="L196" s="487"/>
      <c r="M196" s="267"/>
      <c r="N196" s="241"/>
    </row>
    <row r="197" spans="1:14" s="127" customFormat="1" ht="10.050000000000001" customHeight="1" thickBot="1" x14ac:dyDescent="0.55000000000000004">
      <c r="A197" s="12"/>
      <c r="B197" s="7"/>
      <c r="C197" s="7"/>
      <c r="D197" s="7"/>
      <c r="E197" s="7"/>
      <c r="F197" s="7"/>
      <c r="G197" s="7"/>
      <c r="H197" s="7"/>
      <c r="I197" s="7"/>
      <c r="J197" s="7"/>
      <c r="K197" s="7"/>
      <c r="L197" s="7"/>
      <c r="M197" s="267"/>
      <c r="N197" s="241"/>
    </row>
    <row r="198" spans="1:14" s="127" customFormat="1" ht="30" customHeight="1" x14ac:dyDescent="0.5">
      <c r="A198" s="420" t="s">
        <v>101</v>
      </c>
      <c r="B198" s="421"/>
      <c r="C198" s="421"/>
      <c r="D198" s="421"/>
      <c r="E198" s="421"/>
      <c r="F198" s="421"/>
      <c r="G198" s="421"/>
      <c r="H198" s="421"/>
      <c r="I198" s="421"/>
      <c r="J198" s="421"/>
      <c r="K198" s="421"/>
      <c r="L198" s="422"/>
      <c r="M198" s="267"/>
      <c r="N198" s="241"/>
    </row>
    <row r="199" spans="1:14" s="127" customFormat="1" ht="5" customHeight="1" thickBot="1" x14ac:dyDescent="0.55000000000000004">
      <c r="A199" s="218"/>
      <c r="B199" s="8"/>
      <c r="C199" s="8"/>
      <c r="D199" s="8"/>
      <c r="E199" s="8"/>
      <c r="F199" s="8"/>
      <c r="G199" s="8"/>
      <c r="H199" s="8"/>
      <c r="I199" s="8"/>
      <c r="J199" s="8"/>
      <c r="K199" s="8"/>
      <c r="L199" s="219"/>
      <c r="M199" s="267"/>
      <c r="N199" s="241"/>
    </row>
    <row r="200" spans="1:14" s="126" customFormat="1" ht="30" customHeight="1" thickBot="1" x14ac:dyDescent="0.55000000000000004">
      <c r="A200" s="488" t="s">
        <v>569</v>
      </c>
      <c r="B200" s="489"/>
      <c r="C200" s="489"/>
      <c r="D200" s="489"/>
      <c r="E200" s="489"/>
      <c r="F200" s="489"/>
      <c r="G200" s="489"/>
      <c r="H200" s="489"/>
      <c r="I200" s="489"/>
      <c r="J200" s="489"/>
      <c r="K200" s="489"/>
      <c r="L200" s="490"/>
      <c r="M200" s="267"/>
      <c r="N200" s="241"/>
    </row>
    <row r="201" spans="1:14" s="127" customFormat="1" ht="5" customHeight="1" x14ac:dyDescent="0.5">
      <c r="A201" s="218"/>
      <c r="B201" s="8"/>
      <c r="C201" s="8"/>
      <c r="D201" s="8"/>
      <c r="E201" s="8"/>
      <c r="F201" s="8"/>
      <c r="G201" s="8"/>
      <c r="H201" s="8"/>
      <c r="I201" s="8"/>
      <c r="J201" s="8"/>
      <c r="K201" s="8"/>
      <c r="L201" s="219"/>
      <c r="M201" s="267"/>
      <c r="N201" s="241"/>
    </row>
    <row r="202" spans="1:14" s="127" customFormat="1" ht="45" customHeight="1" x14ac:dyDescent="0.5">
      <c r="A202" s="426"/>
      <c r="B202" s="427"/>
      <c r="C202" s="128" t="s">
        <v>152</v>
      </c>
      <c r="D202" s="128" t="s">
        <v>153</v>
      </c>
      <c r="E202" s="128" t="s">
        <v>154</v>
      </c>
      <c r="F202" s="128" t="s">
        <v>155</v>
      </c>
      <c r="G202" s="128" t="s">
        <v>156</v>
      </c>
      <c r="H202" s="128" t="s">
        <v>157</v>
      </c>
      <c r="I202" s="128" t="s">
        <v>158</v>
      </c>
      <c r="J202" s="128" t="s">
        <v>159</v>
      </c>
      <c r="K202" s="128" t="s">
        <v>160</v>
      </c>
      <c r="L202" s="220" t="s">
        <v>36</v>
      </c>
      <c r="M202" s="267"/>
      <c r="N202" s="241"/>
    </row>
    <row r="203" spans="1:14" s="127" customFormat="1" ht="90" customHeight="1" x14ac:dyDescent="0.5">
      <c r="A203" s="491" t="s">
        <v>164</v>
      </c>
      <c r="B203" s="492"/>
      <c r="C203" s="260">
        <f>'4a. Section 4'!C64</f>
        <v>0</v>
      </c>
      <c r="D203" s="260">
        <f>'4a. Section 4'!D64</f>
        <v>0</v>
      </c>
      <c r="E203" s="260">
        <f>'4a. Section 4'!E64</f>
        <v>0</v>
      </c>
      <c r="F203" s="260">
        <f>'4a. Section 4'!F64</f>
        <v>0</v>
      </c>
      <c r="G203" s="260"/>
      <c r="H203" s="260"/>
      <c r="I203" s="260"/>
      <c r="J203" s="260"/>
      <c r="K203" s="260"/>
      <c r="L203" s="262">
        <f>'4a. Section 4'!L64</f>
        <v>0</v>
      </c>
      <c r="M203" s="267"/>
      <c r="N203" s="241"/>
    </row>
    <row r="204" spans="1:14" s="127" customFormat="1" ht="284.25" customHeight="1" x14ac:dyDescent="0.5">
      <c r="A204" s="218"/>
      <c r="B204" s="8"/>
      <c r="C204" s="8"/>
      <c r="D204" s="8"/>
      <c r="E204" s="8"/>
      <c r="F204" s="8"/>
      <c r="G204" s="8"/>
      <c r="H204" s="8"/>
      <c r="I204" s="8"/>
      <c r="J204" s="8"/>
      <c r="K204" s="8"/>
      <c r="L204" s="219"/>
      <c r="M204" s="267"/>
      <c r="N204" s="241"/>
    </row>
    <row r="205" spans="1:14" s="127" customFormat="1" ht="20" customHeight="1" x14ac:dyDescent="0.5">
      <c r="A205" s="410" t="s">
        <v>393</v>
      </c>
      <c r="B205" s="411"/>
      <c r="C205" s="411"/>
      <c r="D205" s="411"/>
      <c r="E205" s="411"/>
      <c r="F205" s="411"/>
      <c r="G205" s="411"/>
      <c r="H205" s="411"/>
      <c r="I205" s="411"/>
      <c r="J205" s="411"/>
      <c r="K205" s="411"/>
      <c r="L205" s="412"/>
      <c r="M205" s="268"/>
      <c r="N205" s="241"/>
    </row>
    <row r="206" spans="1:14" s="127" customFormat="1" ht="20" customHeight="1" x14ac:dyDescent="0.5">
      <c r="A206" s="234"/>
      <c r="B206" s="374" t="s">
        <v>561</v>
      </c>
      <c r="C206" s="374"/>
      <c r="D206" s="374"/>
      <c r="E206" s="374"/>
      <c r="F206" s="374"/>
      <c r="G206" s="374"/>
      <c r="H206" s="374"/>
      <c r="I206" s="374"/>
      <c r="J206" s="374"/>
      <c r="K206" s="374"/>
      <c r="L206" s="416"/>
      <c r="M206" s="267"/>
      <c r="N206" s="241"/>
    </row>
    <row r="207" spans="1:14" s="127" customFormat="1" ht="180" customHeight="1" x14ac:dyDescent="0.5">
      <c r="A207" s="235"/>
      <c r="B207" s="480" t="str">
        <f>'4a. Section 4'!$B70</f>
        <v>*Please insert comment here*</v>
      </c>
      <c r="C207" s="481"/>
      <c r="D207" s="481"/>
      <c r="E207" s="481"/>
      <c r="F207" s="481"/>
      <c r="G207" s="481"/>
      <c r="H207" s="481"/>
      <c r="I207" s="481"/>
      <c r="J207" s="481"/>
      <c r="K207" s="481"/>
      <c r="L207" s="482"/>
      <c r="M207" s="267"/>
      <c r="N207" s="241"/>
    </row>
    <row r="208" spans="1:14" s="127" customFormat="1" ht="30" customHeight="1" x14ac:dyDescent="0.5">
      <c r="A208" s="236"/>
      <c r="B208" s="374" t="s">
        <v>564</v>
      </c>
      <c r="C208" s="374"/>
      <c r="D208" s="374"/>
      <c r="E208" s="374"/>
      <c r="F208" s="374"/>
      <c r="G208" s="374"/>
      <c r="H208" s="374"/>
      <c r="I208" s="374"/>
      <c r="J208" s="374"/>
      <c r="K208" s="483" t="str">
        <f>'4a. Section 4'!$K71</f>
        <v>Select one</v>
      </c>
      <c r="L208" s="484"/>
      <c r="M208" s="267"/>
      <c r="N208" s="241"/>
    </row>
    <row r="209" spans="1:14" s="127" customFormat="1" ht="30" customHeight="1" x14ac:dyDescent="0.5">
      <c r="A209" s="236"/>
      <c r="B209" s="374" t="s">
        <v>562</v>
      </c>
      <c r="C209" s="374"/>
      <c r="D209" s="374"/>
      <c r="E209" s="374"/>
      <c r="F209" s="374"/>
      <c r="G209" s="374"/>
      <c r="H209" s="374"/>
      <c r="I209" s="374"/>
      <c r="J209" s="374"/>
      <c r="K209" s="483" t="str">
        <f>'4a. Section 4'!$K72</f>
        <v>Select one</v>
      </c>
      <c r="L209" s="484"/>
      <c r="M209" s="267"/>
      <c r="N209" s="241"/>
    </row>
    <row r="210" spans="1:14" s="127" customFormat="1" ht="20" customHeight="1" x14ac:dyDescent="0.5">
      <c r="A210" s="236"/>
      <c r="B210" s="374" t="s">
        <v>563</v>
      </c>
      <c r="C210" s="374"/>
      <c r="D210" s="374"/>
      <c r="E210" s="374"/>
      <c r="F210" s="374"/>
      <c r="G210" s="374"/>
      <c r="H210" s="374"/>
      <c r="I210" s="374"/>
      <c r="J210" s="374"/>
      <c r="K210" s="374"/>
      <c r="L210" s="416"/>
      <c r="M210" s="267"/>
      <c r="N210" s="241"/>
    </row>
    <row r="211" spans="1:14" s="127" customFormat="1" ht="180" customHeight="1" thickBot="1" x14ac:dyDescent="0.55000000000000004">
      <c r="A211" s="237"/>
      <c r="B211" s="485" t="str">
        <f>'4a. Section 4'!$B74</f>
        <v>*Please insert comment here*</v>
      </c>
      <c r="C211" s="486"/>
      <c r="D211" s="486"/>
      <c r="E211" s="486"/>
      <c r="F211" s="486"/>
      <c r="G211" s="486"/>
      <c r="H211" s="486"/>
      <c r="I211" s="486"/>
      <c r="J211" s="486"/>
      <c r="K211" s="486"/>
      <c r="L211" s="487"/>
      <c r="M211" s="267"/>
      <c r="N211" s="241"/>
    </row>
    <row r="212" spans="1:14" s="127" customFormat="1" ht="10.050000000000001" customHeight="1" x14ac:dyDescent="0.5">
      <c r="A212" s="241"/>
      <c r="B212" s="241"/>
      <c r="C212" s="241"/>
      <c r="D212" s="241"/>
      <c r="E212" s="241"/>
      <c r="F212" s="241"/>
      <c r="G212" s="241"/>
      <c r="H212" s="241"/>
      <c r="I212" s="241"/>
      <c r="J212" s="241"/>
      <c r="K212" s="241"/>
      <c r="L212" s="241"/>
      <c r="M212" s="241"/>
      <c r="N212" s="241"/>
    </row>
    <row r="213" spans="1:14" ht="40.049999999999997" customHeight="1" thickBot="1" x14ac:dyDescent="0.5">
      <c r="A213" s="497" t="s">
        <v>560</v>
      </c>
      <c r="B213" s="497"/>
      <c r="C213" s="497"/>
      <c r="D213" s="497"/>
      <c r="E213" s="497"/>
      <c r="F213" s="497"/>
      <c r="G213" s="497"/>
      <c r="H213" s="497"/>
      <c r="I213" s="497"/>
      <c r="J213" s="497"/>
      <c r="K213" s="497"/>
      <c r="L213" s="497"/>
    </row>
    <row r="214" spans="1:14" ht="45" customHeight="1" thickBot="1" x14ac:dyDescent="0.5">
      <c r="A214" s="488" t="s">
        <v>237</v>
      </c>
      <c r="B214" s="489"/>
      <c r="C214" s="489"/>
      <c r="D214" s="489"/>
      <c r="E214" s="489"/>
      <c r="F214" s="489"/>
      <c r="G214" s="489"/>
      <c r="H214" s="489"/>
      <c r="I214" s="489"/>
      <c r="J214" s="489"/>
      <c r="K214" s="489"/>
      <c r="L214" s="490"/>
    </row>
    <row r="215" spans="1:14" ht="405" customHeight="1" thickBot="1" x14ac:dyDescent="0.5">
      <c r="A215" s="125"/>
      <c r="B215" s="125"/>
      <c r="C215" s="125"/>
      <c r="D215" s="125"/>
      <c r="E215" s="125"/>
      <c r="F215" s="125"/>
      <c r="G215" s="125"/>
      <c r="H215" s="125"/>
      <c r="I215" s="125"/>
      <c r="J215" s="125"/>
      <c r="K215" s="125"/>
      <c r="L215" s="125"/>
    </row>
    <row r="216" spans="1:14" s="126" customFormat="1" ht="30" customHeight="1" x14ac:dyDescent="0.5">
      <c r="A216" s="453" t="s">
        <v>124</v>
      </c>
      <c r="B216" s="454"/>
      <c r="C216" s="454"/>
      <c r="D216" s="454"/>
      <c r="E216" s="454"/>
      <c r="F216" s="454"/>
      <c r="G216" s="454"/>
      <c r="H216" s="454"/>
      <c r="I216" s="454"/>
      <c r="J216" s="454"/>
      <c r="K216" s="454"/>
      <c r="L216" s="455"/>
      <c r="M216" s="267"/>
      <c r="N216" s="241"/>
    </row>
    <row r="217" spans="1:14" s="127" customFormat="1" ht="5" customHeight="1" thickBot="1" x14ac:dyDescent="0.55000000000000004">
      <c r="A217" s="218"/>
      <c r="B217" s="8"/>
      <c r="C217" s="8"/>
      <c r="D217" s="8"/>
      <c r="E217" s="8"/>
      <c r="F217" s="8"/>
      <c r="G217" s="8"/>
      <c r="H217" s="8"/>
      <c r="I217" s="8"/>
      <c r="J217" s="8"/>
      <c r="K217" s="8"/>
      <c r="L217" s="219"/>
      <c r="M217" s="267"/>
      <c r="N217" s="241"/>
    </row>
    <row r="218" spans="1:14" s="126" customFormat="1" ht="30" customHeight="1" thickBot="1" x14ac:dyDescent="0.55000000000000004">
      <c r="A218" s="488" t="s">
        <v>566</v>
      </c>
      <c r="B218" s="489"/>
      <c r="C218" s="489"/>
      <c r="D218" s="489"/>
      <c r="E218" s="489"/>
      <c r="F218" s="489"/>
      <c r="G218" s="489"/>
      <c r="H218" s="489"/>
      <c r="I218" s="489"/>
      <c r="J218" s="489"/>
      <c r="K218" s="489"/>
      <c r="L218" s="490"/>
      <c r="M218" s="267"/>
      <c r="N218" s="241"/>
    </row>
    <row r="219" spans="1:14" s="127" customFormat="1" ht="5" customHeight="1" x14ac:dyDescent="0.5">
      <c r="A219" s="218"/>
      <c r="B219" s="8"/>
      <c r="C219" s="8"/>
      <c r="D219" s="8"/>
      <c r="E219" s="8"/>
      <c r="F219" s="8"/>
      <c r="G219" s="8"/>
      <c r="H219" s="8"/>
      <c r="I219" s="8"/>
      <c r="J219" s="8"/>
      <c r="K219" s="8"/>
      <c r="L219" s="219"/>
      <c r="M219" s="267"/>
      <c r="N219" s="241"/>
    </row>
    <row r="220" spans="1:14" s="127" customFormat="1" ht="45" customHeight="1" x14ac:dyDescent="0.5">
      <c r="A220" s="493"/>
      <c r="B220" s="494"/>
      <c r="C220" s="44" t="s">
        <v>27</v>
      </c>
      <c r="D220" s="44" t="s">
        <v>28</v>
      </c>
      <c r="E220" s="44" t="s">
        <v>29</v>
      </c>
      <c r="F220" s="44" t="s">
        <v>30</v>
      </c>
      <c r="G220" s="44" t="s">
        <v>31</v>
      </c>
      <c r="H220" s="44" t="s">
        <v>32</v>
      </c>
      <c r="I220" s="44" t="s">
        <v>33</v>
      </c>
      <c r="J220" s="44" t="s">
        <v>34</v>
      </c>
      <c r="K220" s="44" t="s">
        <v>35</v>
      </c>
      <c r="L220" s="220" t="s">
        <v>36</v>
      </c>
      <c r="M220" s="267"/>
      <c r="N220" s="241"/>
    </row>
    <row r="221" spans="1:14" s="127" customFormat="1" ht="90" customHeight="1" x14ac:dyDescent="0.5">
      <c r="A221" s="495" t="s">
        <v>142</v>
      </c>
      <c r="B221" s="496"/>
      <c r="C221" s="260">
        <f>'4a. Section 4'!P8</f>
        <v>0</v>
      </c>
      <c r="D221" s="260">
        <f>'4a. Section 4'!Q8</f>
        <v>0</v>
      </c>
      <c r="E221" s="260">
        <f>'4a. Section 4'!R8</f>
        <v>0</v>
      </c>
      <c r="F221" s="260">
        <f>'4a. Section 4'!S8</f>
        <v>0</v>
      </c>
      <c r="G221" s="260"/>
      <c r="H221" s="260"/>
      <c r="I221" s="260"/>
      <c r="J221" s="260"/>
      <c r="K221" s="260"/>
      <c r="L221" s="262">
        <f>'4a. Section 4'!Y8</f>
        <v>0</v>
      </c>
      <c r="M221" s="267"/>
      <c r="N221" s="241"/>
    </row>
    <row r="222" spans="1:14" s="127" customFormat="1" ht="270" customHeight="1" x14ac:dyDescent="0.5">
      <c r="A222" s="218"/>
      <c r="B222" s="8"/>
      <c r="C222" s="8"/>
      <c r="D222" s="8">
        <v>20</v>
      </c>
      <c r="E222" s="8"/>
      <c r="F222" s="8"/>
      <c r="G222" s="8"/>
      <c r="H222" s="8"/>
      <c r="I222" s="8"/>
      <c r="J222" s="8"/>
      <c r="K222" s="8"/>
      <c r="L222" s="219"/>
      <c r="M222" s="268"/>
      <c r="N222" s="241"/>
    </row>
    <row r="223" spans="1:14" s="127" customFormat="1" ht="20" customHeight="1" x14ac:dyDescent="0.5">
      <c r="A223" s="410" t="s">
        <v>386</v>
      </c>
      <c r="B223" s="411"/>
      <c r="C223" s="411"/>
      <c r="D223" s="411"/>
      <c r="E223" s="411"/>
      <c r="F223" s="411"/>
      <c r="G223" s="411"/>
      <c r="H223" s="411"/>
      <c r="I223" s="411"/>
      <c r="J223" s="411"/>
      <c r="K223" s="411"/>
      <c r="L223" s="412"/>
      <c r="M223" s="268"/>
      <c r="N223" s="241"/>
    </row>
    <row r="224" spans="1:14" s="127" customFormat="1" ht="20" customHeight="1" x14ac:dyDescent="0.5">
      <c r="A224" s="234"/>
      <c r="B224" s="374" t="s">
        <v>561</v>
      </c>
      <c r="C224" s="374"/>
      <c r="D224" s="374"/>
      <c r="E224" s="374"/>
      <c r="F224" s="374"/>
      <c r="G224" s="374"/>
      <c r="H224" s="374"/>
      <c r="I224" s="374"/>
      <c r="J224" s="374"/>
      <c r="K224" s="374"/>
      <c r="L224" s="416"/>
      <c r="M224" s="267"/>
      <c r="N224" s="241"/>
    </row>
    <row r="225" spans="1:14" s="127" customFormat="1" ht="180" customHeight="1" x14ac:dyDescent="0.5">
      <c r="A225" s="235"/>
      <c r="B225" s="480" t="str">
        <f>'4a. Section 4'!$O12</f>
        <v>*Please insert comment here*</v>
      </c>
      <c r="C225" s="481"/>
      <c r="D225" s="481"/>
      <c r="E225" s="481"/>
      <c r="F225" s="481"/>
      <c r="G225" s="481"/>
      <c r="H225" s="481"/>
      <c r="I225" s="481"/>
      <c r="J225" s="481"/>
      <c r="K225" s="481"/>
      <c r="L225" s="482"/>
      <c r="M225" s="267"/>
      <c r="N225" s="241"/>
    </row>
    <row r="226" spans="1:14" s="127" customFormat="1" ht="30" customHeight="1" x14ac:dyDescent="0.5">
      <c r="A226" s="236"/>
      <c r="B226" s="374" t="s">
        <v>564</v>
      </c>
      <c r="C226" s="374"/>
      <c r="D226" s="374"/>
      <c r="E226" s="374"/>
      <c r="F226" s="374"/>
      <c r="G226" s="374"/>
      <c r="H226" s="374"/>
      <c r="I226" s="374"/>
      <c r="J226" s="374"/>
      <c r="K226" s="483" t="str">
        <f>'4a. Section 4'!$X13</f>
        <v>Select one</v>
      </c>
      <c r="L226" s="484"/>
      <c r="M226" s="267"/>
      <c r="N226" s="241"/>
    </row>
    <row r="227" spans="1:14" s="127" customFormat="1" ht="30" customHeight="1" x14ac:dyDescent="0.5">
      <c r="A227" s="236"/>
      <c r="B227" s="374" t="s">
        <v>562</v>
      </c>
      <c r="C227" s="374"/>
      <c r="D227" s="374"/>
      <c r="E227" s="374"/>
      <c r="F227" s="374"/>
      <c r="G227" s="374"/>
      <c r="H227" s="374"/>
      <c r="I227" s="374"/>
      <c r="J227" s="374"/>
      <c r="K227" s="483" t="str">
        <f>'4a. Section 4'!$X14</f>
        <v>Select one</v>
      </c>
      <c r="L227" s="484"/>
      <c r="M227" s="267"/>
      <c r="N227" s="241"/>
    </row>
    <row r="228" spans="1:14" s="127" customFormat="1" ht="20" customHeight="1" x14ac:dyDescent="0.5">
      <c r="A228" s="236"/>
      <c r="B228" s="374" t="s">
        <v>563</v>
      </c>
      <c r="C228" s="374"/>
      <c r="D228" s="374"/>
      <c r="E228" s="374"/>
      <c r="F228" s="374"/>
      <c r="G228" s="374"/>
      <c r="H228" s="374"/>
      <c r="I228" s="374"/>
      <c r="J228" s="374"/>
      <c r="K228" s="374"/>
      <c r="L228" s="416"/>
      <c r="M228" s="267"/>
      <c r="N228" s="241"/>
    </row>
    <row r="229" spans="1:14" s="127" customFormat="1" ht="180" customHeight="1" thickBot="1" x14ac:dyDescent="0.55000000000000004">
      <c r="A229" s="237"/>
      <c r="B229" s="485" t="str">
        <f>'4a. Section 4'!$O16</f>
        <v>*Please insert comment here*</v>
      </c>
      <c r="C229" s="486"/>
      <c r="D229" s="486"/>
      <c r="E229" s="486"/>
      <c r="F229" s="486"/>
      <c r="G229" s="486"/>
      <c r="H229" s="486"/>
      <c r="I229" s="486"/>
      <c r="J229" s="486"/>
      <c r="K229" s="486"/>
      <c r="L229" s="487"/>
      <c r="M229" s="267"/>
      <c r="N229" s="241"/>
    </row>
    <row r="230" spans="1:14" s="127" customFormat="1" ht="10.050000000000001" customHeight="1" thickBot="1" x14ac:dyDescent="0.55000000000000004">
      <c r="A230" s="12"/>
      <c r="B230" s="7"/>
      <c r="C230" s="7"/>
      <c r="D230" s="7"/>
      <c r="E230" s="7"/>
      <c r="F230" s="7"/>
      <c r="G230" s="7"/>
      <c r="H230" s="7"/>
      <c r="I230" s="7"/>
      <c r="J230" s="7"/>
      <c r="K230" s="7"/>
      <c r="L230" s="7"/>
      <c r="M230" s="267"/>
      <c r="N230" s="241"/>
    </row>
    <row r="231" spans="1:14" s="127" customFormat="1" ht="30" customHeight="1" x14ac:dyDescent="0.5">
      <c r="A231" s="453" t="s">
        <v>143</v>
      </c>
      <c r="B231" s="454"/>
      <c r="C231" s="454"/>
      <c r="D231" s="454"/>
      <c r="E231" s="454"/>
      <c r="F231" s="454"/>
      <c r="G231" s="454"/>
      <c r="H231" s="454"/>
      <c r="I231" s="454"/>
      <c r="J231" s="454"/>
      <c r="K231" s="454"/>
      <c r="L231" s="455"/>
      <c r="M231" s="267"/>
      <c r="N231" s="241"/>
    </row>
    <row r="232" spans="1:14" s="127" customFormat="1" ht="5" customHeight="1" thickBot="1" x14ac:dyDescent="0.55000000000000004">
      <c r="A232" s="218"/>
      <c r="B232" s="8"/>
      <c r="C232" s="8"/>
      <c r="D232" s="8"/>
      <c r="E232" s="8"/>
      <c r="F232" s="8"/>
      <c r="G232" s="8"/>
      <c r="H232" s="8"/>
      <c r="I232" s="8"/>
      <c r="J232" s="8"/>
      <c r="K232" s="8"/>
      <c r="L232" s="219"/>
      <c r="M232" s="267"/>
      <c r="N232" s="241"/>
    </row>
    <row r="233" spans="1:14" s="126" customFormat="1" ht="30" customHeight="1" thickBot="1" x14ac:dyDescent="0.55000000000000004">
      <c r="A233" s="488" t="s">
        <v>567</v>
      </c>
      <c r="B233" s="489"/>
      <c r="C233" s="489"/>
      <c r="D233" s="489"/>
      <c r="E233" s="489"/>
      <c r="F233" s="489"/>
      <c r="G233" s="489"/>
      <c r="H233" s="489"/>
      <c r="I233" s="489"/>
      <c r="J233" s="489"/>
      <c r="K233" s="489"/>
      <c r="L233" s="490"/>
      <c r="M233" s="267"/>
      <c r="N233" s="241"/>
    </row>
    <row r="234" spans="1:14" s="127" customFormat="1" ht="5" customHeight="1" x14ac:dyDescent="0.5">
      <c r="A234" s="218"/>
      <c r="B234" s="8"/>
      <c r="C234" s="8"/>
      <c r="D234" s="8"/>
      <c r="E234" s="8"/>
      <c r="F234" s="8"/>
      <c r="G234" s="8"/>
      <c r="H234" s="8"/>
      <c r="I234" s="8"/>
      <c r="J234" s="8"/>
      <c r="K234" s="8"/>
      <c r="L234" s="219"/>
      <c r="M234" s="267"/>
      <c r="N234" s="241"/>
    </row>
    <row r="235" spans="1:14" s="127" customFormat="1" ht="45" customHeight="1" x14ac:dyDescent="0.5">
      <c r="A235" s="426"/>
      <c r="B235" s="427"/>
      <c r="C235" s="44" t="s">
        <v>27</v>
      </c>
      <c r="D235" s="44" t="s">
        <v>28</v>
      </c>
      <c r="E235" s="44" t="s">
        <v>29</v>
      </c>
      <c r="F235" s="44" t="s">
        <v>30</v>
      </c>
      <c r="G235" s="44" t="s">
        <v>31</v>
      </c>
      <c r="H235" s="44" t="s">
        <v>32</v>
      </c>
      <c r="I235" s="44" t="s">
        <v>33</v>
      </c>
      <c r="J235" s="44" t="s">
        <v>34</v>
      </c>
      <c r="K235" s="44" t="s">
        <v>35</v>
      </c>
      <c r="L235" s="220" t="s">
        <v>36</v>
      </c>
      <c r="M235" s="267"/>
      <c r="N235" s="241"/>
    </row>
    <row r="236" spans="1:14" s="127" customFormat="1" ht="75" customHeight="1" x14ac:dyDescent="0.5">
      <c r="A236" s="428" t="s">
        <v>144</v>
      </c>
      <c r="B236" s="429"/>
      <c r="C236" s="260">
        <f>'4a. Section 4'!P22</f>
        <v>0</v>
      </c>
      <c r="D236" s="260">
        <f>'4a. Section 4'!Q22</f>
        <v>0</v>
      </c>
      <c r="E236" s="260">
        <f>'4a. Section 4'!R22</f>
        <v>0</v>
      </c>
      <c r="F236" s="260">
        <f>'4a. Section 4'!S22</f>
        <v>0</v>
      </c>
      <c r="G236" s="260"/>
      <c r="H236" s="260"/>
      <c r="I236" s="260"/>
      <c r="J236" s="260"/>
      <c r="K236" s="260"/>
      <c r="L236" s="262">
        <f>'4a. Section 4'!Y22</f>
        <v>0</v>
      </c>
      <c r="M236" s="267"/>
      <c r="N236" s="241"/>
    </row>
    <row r="237" spans="1:14" s="127" customFormat="1" ht="302.25" customHeight="1" x14ac:dyDescent="0.5">
      <c r="A237" s="218"/>
      <c r="B237" s="8"/>
      <c r="C237" s="8"/>
      <c r="D237" s="8"/>
      <c r="E237" s="8"/>
      <c r="F237" s="8"/>
      <c r="G237" s="8"/>
      <c r="H237" s="8"/>
      <c r="I237" s="8"/>
      <c r="J237" s="8"/>
      <c r="K237" s="8"/>
      <c r="L237" s="219"/>
      <c r="M237" s="267"/>
      <c r="N237" s="241"/>
    </row>
    <row r="238" spans="1:14" s="127" customFormat="1" ht="20" customHeight="1" x14ac:dyDescent="0.5">
      <c r="A238" s="410" t="s">
        <v>388</v>
      </c>
      <c r="B238" s="411"/>
      <c r="C238" s="411"/>
      <c r="D238" s="411"/>
      <c r="E238" s="411"/>
      <c r="F238" s="411"/>
      <c r="G238" s="411"/>
      <c r="H238" s="411"/>
      <c r="I238" s="411"/>
      <c r="J238" s="411"/>
      <c r="K238" s="411"/>
      <c r="L238" s="412"/>
      <c r="M238" s="268"/>
      <c r="N238" s="241"/>
    </row>
    <row r="239" spans="1:14" s="127" customFormat="1" ht="20" customHeight="1" x14ac:dyDescent="0.5">
      <c r="A239" s="234"/>
      <c r="B239" s="374" t="s">
        <v>561</v>
      </c>
      <c r="C239" s="374"/>
      <c r="D239" s="374"/>
      <c r="E239" s="374"/>
      <c r="F239" s="374"/>
      <c r="G239" s="374"/>
      <c r="H239" s="374"/>
      <c r="I239" s="374"/>
      <c r="J239" s="374"/>
      <c r="K239" s="374"/>
      <c r="L239" s="416"/>
      <c r="M239" s="267"/>
      <c r="N239" s="241"/>
    </row>
    <row r="240" spans="1:14" s="127" customFormat="1" ht="180" customHeight="1" x14ac:dyDescent="0.5">
      <c r="A240" s="235"/>
      <c r="B240" s="480" t="str">
        <f>'4a. Section 4'!$O26</f>
        <v>*Please insert comment here*</v>
      </c>
      <c r="C240" s="481"/>
      <c r="D240" s="481"/>
      <c r="E240" s="481"/>
      <c r="F240" s="481"/>
      <c r="G240" s="481"/>
      <c r="H240" s="481"/>
      <c r="I240" s="481"/>
      <c r="J240" s="481"/>
      <c r="K240" s="481"/>
      <c r="L240" s="482"/>
      <c r="M240" s="267"/>
      <c r="N240" s="241"/>
    </row>
    <row r="241" spans="1:14" s="127" customFormat="1" ht="30" customHeight="1" x14ac:dyDescent="0.5">
      <c r="A241" s="236"/>
      <c r="B241" s="374" t="s">
        <v>564</v>
      </c>
      <c r="C241" s="374"/>
      <c r="D241" s="374"/>
      <c r="E241" s="374"/>
      <c r="F241" s="374"/>
      <c r="G241" s="374"/>
      <c r="H241" s="374"/>
      <c r="I241" s="374"/>
      <c r="J241" s="374"/>
      <c r="K241" s="483" t="str">
        <f>'4a. Section 4'!$X27</f>
        <v>Select one</v>
      </c>
      <c r="L241" s="484"/>
      <c r="M241" s="267"/>
      <c r="N241" s="241"/>
    </row>
    <row r="242" spans="1:14" s="127" customFormat="1" ht="30" customHeight="1" x14ac:dyDescent="0.5">
      <c r="A242" s="236"/>
      <c r="B242" s="374" t="s">
        <v>562</v>
      </c>
      <c r="C242" s="374"/>
      <c r="D242" s="374"/>
      <c r="E242" s="374"/>
      <c r="F242" s="374"/>
      <c r="G242" s="374"/>
      <c r="H242" s="374"/>
      <c r="I242" s="374"/>
      <c r="J242" s="375"/>
      <c r="K242" s="483" t="str">
        <f>'4a. Section 4'!$X28</f>
        <v>Select one</v>
      </c>
      <c r="L242" s="484"/>
      <c r="M242" s="267"/>
      <c r="N242" s="241"/>
    </row>
    <row r="243" spans="1:14" s="127" customFormat="1" ht="20" customHeight="1" x14ac:dyDescent="0.5">
      <c r="A243" s="236"/>
      <c r="B243" s="374" t="s">
        <v>563</v>
      </c>
      <c r="C243" s="374"/>
      <c r="D243" s="374"/>
      <c r="E243" s="374"/>
      <c r="F243" s="374"/>
      <c r="G243" s="374"/>
      <c r="H243" s="374"/>
      <c r="I243" s="374"/>
      <c r="J243" s="374"/>
      <c r="K243" s="374"/>
      <c r="L243" s="416"/>
      <c r="M243" s="267"/>
      <c r="N243" s="241"/>
    </row>
    <row r="244" spans="1:14" s="127" customFormat="1" ht="180" customHeight="1" thickBot="1" x14ac:dyDescent="0.55000000000000004">
      <c r="A244" s="237"/>
      <c r="B244" s="485" t="str">
        <f>'4a. Section 4'!O30</f>
        <v>*Please insert comment here*</v>
      </c>
      <c r="C244" s="486"/>
      <c r="D244" s="486"/>
      <c r="E244" s="486"/>
      <c r="F244" s="486"/>
      <c r="G244" s="486"/>
      <c r="H244" s="486"/>
      <c r="I244" s="486"/>
      <c r="J244" s="486"/>
      <c r="K244" s="486"/>
      <c r="L244" s="487"/>
      <c r="M244" s="267"/>
      <c r="N244" s="241"/>
    </row>
    <row r="245" spans="1:14" s="127" customFormat="1" ht="10.050000000000001" customHeight="1" thickBot="1" x14ac:dyDescent="0.55000000000000004">
      <c r="A245" s="12"/>
      <c r="B245" s="7"/>
      <c r="C245" s="7"/>
      <c r="D245" s="7"/>
      <c r="E245" s="7"/>
      <c r="F245" s="7"/>
      <c r="G245" s="7"/>
      <c r="H245" s="7"/>
      <c r="I245" s="7"/>
      <c r="J245" s="7"/>
      <c r="K245" s="7"/>
      <c r="L245" s="7"/>
      <c r="M245" s="267"/>
      <c r="N245" s="241"/>
    </row>
    <row r="246" spans="1:14" s="127" customFormat="1" ht="30" customHeight="1" x14ac:dyDescent="0.5">
      <c r="A246" s="459" t="s">
        <v>127</v>
      </c>
      <c r="B246" s="460"/>
      <c r="C246" s="460"/>
      <c r="D246" s="460"/>
      <c r="E246" s="460"/>
      <c r="F246" s="460"/>
      <c r="G246" s="460"/>
      <c r="H246" s="460"/>
      <c r="I246" s="460"/>
      <c r="J246" s="460"/>
      <c r="K246" s="460"/>
      <c r="L246" s="461"/>
      <c r="M246" s="267"/>
      <c r="N246" s="241"/>
    </row>
    <row r="247" spans="1:14" s="127" customFormat="1" ht="5" customHeight="1" thickBot="1" x14ac:dyDescent="0.55000000000000004">
      <c r="A247" s="218"/>
      <c r="B247" s="8"/>
      <c r="C247" s="8"/>
      <c r="D247" s="8"/>
      <c r="E247" s="8"/>
      <c r="F247" s="8"/>
      <c r="G247" s="8"/>
      <c r="H247" s="8"/>
      <c r="I247" s="8"/>
      <c r="J247" s="8"/>
      <c r="K247" s="8"/>
      <c r="L247" s="219"/>
      <c r="M247" s="267"/>
      <c r="N247" s="241"/>
    </row>
    <row r="248" spans="1:14" s="126" customFormat="1" ht="30" customHeight="1" thickBot="1" x14ac:dyDescent="0.55000000000000004">
      <c r="A248" s="488" t="s">
        <v>567</v>
      </c>
      <c r="B248" s="489"/>
      <c r="C248" s="489"/>
      <c r="D248" s="489"/>
      <c r="E248" s="489"/>
      <c r="F248" s="489"/>
      <c r="G248" s="489"/>
      <c r="H248" s="489"/>
      <c r="I248" s="489"/>
      <c r="J248" s="489"/>
      <c r="K248" s="489"/>
      <c r="L248" s="490"/>
      <c r="M248" s="267"/>
      <c r="N248" s="241"/>
    </row>
    <row r="249" spans="1:14" s="127" customFormat="1" ht="5" customHeight="1" x14ac:dyDescent="0.5">
      <c r="A249" s="218"/>
      <c r="B249" s="8"/>
      <c r="C249" s="8"/>
      <c r="D249" s="8"/>
      <c r="E249" s="8"/>
      <c r="F249" s="8"/>
      <c r="G249" s="8"/>
      <c r="H249" s="8"/>
      <c r="I249" s="8"/>
      <c r="J249" s="8"/>
      <c r="K249" s="8"/>
      <c r="L249" s="219"/>
      <c r="M249" s="267"/>
      <c r="N249" s="241"/>
    </row>
    <row r="250" spans="1:14" s="127" customFormat="1" ht="45" customHeight="1" x14ac:dyDescent="0.5">
      <c r="A250" s="426"/>
      <c r="B250" s="427"/>
      <c r="C250" s="44" t="s">
        <v>27</v>
      </c>
      <c r="D250" s="44" t="s">
        <v>28</v>
      </c>
      <c r="E250" s="44" t="s">
        <v>29</v>
      </c>
      <c r="F250" s="44" t="s">
        <v>30</v>
      </c>
      <c r="G250" s="44" t="s">
        <v>31</v>
      </c>
      <c r="H250" s="44" t="s">
        <v>32</v>
      </c>
      <c r="I250" s="44" t="s">
        <v>33</v>
      </c>
      <c r="J250" s="44" t="s">
        <v>34</v>
      </c>
      <c r="K250" s="44" t="s">
        <v>35</v>
      </c>
      <c r="L250" s="220" t="s">
        <v>36</v>
      </c>
      <c r="M250" s="267"/>
      <c r="N250" s="241"/>
    </row>
    <row r="251" spans="1:14" s="127" customFormat="1" ht="75" customHeight="1" x14ac:dyDescent="0.5">
      <c r="A251" s="428" t="s">
        <v>129</v>
      </c>
      <c r="B251" s="429"/>
      <c r="C251" s="260">
        <f>'4a. Section 4'!P36</f>
        <v>0</v>
      </c>
      <c r="D251" s="260">
        <f>'4a. Section 4'!Q36</f>
        <v>0</v>
      </c>
      <c r="E251" s="260">
        <f>'4a. Section 4'!R36</f>
        <v>0</v>
      </c>
      <c r="F251" s="260">
        <f>'4a. Section 4'!S36</f>
        <v>0</v>
      </c>
      <c r="G251" s="260"/>
      <c r="H251" s="260"/>
      <c r="I251" s="260"/>
      <c r="J251" s="260"/>
      <c r="K251" s="260"/>
      <c r="L251" s="262">
        <f>'4a. Section 4'!Y36</f>
        <v>0</v>
      </c>
      <c r="M251" s="267"/>
      <c r="N251" s="241"/>
    </row>
    <row r="252" spans="1:14" s="127" customFormat="1" ht="303.75" customHeight="1" x14ac:dyDescent="0.5">
      <c r="A252" s="218"/>
      <c r="B252" s="8"/>
      <c r="C252" s="8"/>
      <c r="D252" s="8"/>
      <c r="E252" s="8"/>
      <c r="F252" s="8"/>
      <c r="G252" s="8"/>
      <c r="H252" s="8"/>
      <c r="I252" s="8"/>
      <c r="J252" s="8"/>
      <c r="K252" s="8"/>
      <c r="L252" s="219"/>
      <c r="M252" s="267"/>
      <c r="N252" s="241"/>
    </row>
    <row r="253" spans="1:14" s="127" customFormat="1" ht="20" customHeight="1" x14ac:dyDescent="0.5">
      <c r="A253" s="410" t="s">
        <v>390</v>
      </c>
      <c r="B253" s="411"/>
      <c r="C253" s="411"/>
      <c r="D253" s="411"/>
      <c r="E253" s="411"/>
      <c r="F253" s="411"/>
      <c r="G253" s="411"/>
      <c r="H253" s="411"/>
      <c r="I253" s="411"/>
      <c r="J253" s="411"/>
      <c r="K253" s="411"/>
      <c r="L253" s="412"/>
      <c r="M253" s="268"/>
      <c r="N253" s="241"/>
    </row>
    <row r="254" spans="1:14" s="127" customFormat="1" ht="20" customHeight="1" x14ac:dyDescent="0.5">
      <c r="A254" s="234"/>
      <c r="B254" s="374" t="s">
        <v>561</v>
      </c>
      <c r="C254" s="374"/>
      <c r="D254" s="374"/>
      <c r="E254" s="374"/>
      <c r="F254" s="374"/>
      <c r="G254" s="374"/>
      <c r="H254" s="374"/>
      <c r="I254" s="374"/>
      <c r="J254" s="374"/>
      <c r="K254" s="374"/>
      <c r="L254" s="416"/>
      <c r="M254" s="267"/>
      <c r="N254" s="241"/>
    </row>
    <row r="255" spans="1:14" s="127" customFormat="1" ht="180" customHeight="1" x14ac:dyDescent="0.5">
      <c r="A255" s="235"/>
      <c r="B255" s="480" t="str">
        <f>'4a. Section 4'!O40</f>
        <v>*Please insert comment here*</v>
      </c>
      <c r="C255" s="481"/>
      <c r="D255" s="481"/>
      <c r="E255" s="481"/>
      <c r="F255" s="481"/>
      <c r="G255" s="481"/>
      <c r="H255" s="481"/>
      <c r="I255" s="481"/>
      <c r="J255" s="481"/>
      <c r="K255" s="481"/>
      <c r="L255" s="482"/>
      <c r="M255" s="267"/>
      <c r="N255" s="241"/>
    </row>
    <row r="256" spans="1:14" s="127" customFormat="1" ht="30" customHeight="1" x14ac:dyDescent="0.5">
      <c r="A256" s="236"/>
      <c r="B256" s="374" t="s">
        <v>564</v>
      </c>
      <c r="C256" s="374"/>
      <c r="D256" s="374"/>
      <c r="E256" s="374"/>
      <c r="F256" s="374"/>
      <c r="G256" s="374"/>
      <c r="H256" s="374"/>
      <c r="I256" s="374"/>
      <c r="J256" s="374"/>
      <c r="K256" s="483" t="str">
        <f>'4a. Section 4'!X41</f>
        <v>Select one</v>
      </c>
      <c r="L256" s="484"/>
      <c r="M256" s="267"/>
      <c r="N256" s="241"/>
    </row>
    <row r="257" spans="1:14" s="127" customFormat="1" ht="30" customHeight="1" x14ac:dyDescent="0.5">
      <c r="A257" s="236"/>
      <c r="B257" s="374" t="s">
        <v>562</v>
      </c>
      <c r="C257" s="374"/>
      <c r="D257" s="374"/>
      <c r="E257" s="374"/>
      <c r="F257" s="374"/>
      <c r="G257" s="374"/>
      <c r="H257" s="374"/>
      <c r="I257" s="374"/>
      <c r="J257" s="375"/>
      <c r="K257" s="483" t="str">
        <f>'4a. Section 4'!X42</f>
        <v>Select one</v>
      </c>
      <c r="L257" s="484"/>
      <c r="M257" s="267"/>
      <c r="N257" s="241"/>
    </row>
    <row r="258" spans="1:14" s="127" customFormat="1" ht="20" customHeight="1" x14ac:dyDescent="0.5">
      <c r="A258" s="236"/>
      <c r="B258" s="374" t="s">
        <v>563</v>
      </c>
      <c r="C258" s="374"/>
      <c r="D258" s="374"/>
      <c r="E258" s="374"/>
      <c r="F258" s="374"/>
      <c r="G258" s="374"/>
      <c r="H258" s="374"/>
      <c r="I258" s="374"/>
      <c r="J258" s="374"/>
      <c r="K258" s="374"/>
      <c r="L258" s="416"/>
      <c r="M258" s="267"/>
      <c r="N258" s="241"/>
    </row>
    <row r="259" spans="1:14" s="127" customFormat="1" ht="180" customHeight="1" thickBot="1" x14ac:dyDescent="0.55000000000000004">
      <c r="A259" s="237"/>
      <c r="B259" s="485" t="str">
        <f>'4a. Section 4'!O44</f>
        <v>*Please insert comment here*</v>
      </c>
      <c r="C259" s="486"/>
      <c r="D259" s="486"/>
      <c r="E259" s="486"/>
      <c r="F259" s="486"/>
      <c r="G259" s="486"/>
      <c r="H259" s="486"/>
      <c r="I259" s="486"/>
      <c r="J259" s="486"/>
      <c r="K259" s="486"/>
      <c r="L259" s="487"/>
      <c r="M259" s="267"/>
      <c r="N259" s="241"/>
    </row>
    <row r="260" spans="1:14" s="127" customFormat="1" ht="10.050000000000001" customHeight="1" thickBot="1" x14ac:dyDescent="0.55000000000000004">
      <c r="A260" s="12"/>
      <c r="B260" s="7"/>
      <c r="C260" s="7"/>
      <c r="D260" s="7"/>
      <c r="E260" s="7"/>
      <c r="F260" s="7"/>
      <c r="G260" s="7"/>
      <c r="H260" s="7"/>
      <c r="I260" s="7"/>
      <c r="J260" s="7"/>
      <c r="K260" s="7"/>
      <c r="L260" s="7"/>
      <c r="M260" s="267"/>
      <c r="N260" s="241"/>
    </row>
    <row r="261" spans="1:14" s="127" customFormat="1" ht="30" customHeight="1" x14ac:dyDescent="0.5">
      <c r="A261" s="420" t="s">
        <v>102</v>
      </c>
      <c r="B261" s="421"/>
      <c r="C261" s="421"/>
      <c r="D261" s="421"/>
      <c r="E261" s="421"/>
      <c r="F261" s="421"/>
      <c r="G261" s="421"/>
      <c r="H261" s="421"/>
      <c r="I261" s="421"/>
      <c r="J261" s="421"/>
      <c r="K261" s="421"/>
      <c r="L261" s="422"/>
      <c r="M261" s="267"/>
      <c r="N261" s="241"/>
    </row>
    <row r="262" spans="1:14" s="127" customFormat="1" ht="5" customHeight="1" thickBot="1" x14ac:dyDescent="0.55000000000000004">
      <c r="A262" s="218"/>
      <c r="B262" s="8"/>
      <c r="C262" s="8"/>
      <c r="D262" s="8"/>
      <c r="E262" s="8"/>
      <c r="F262" s="8"/>
      <c r="G262" s="8"/>
      <c r="H262" s="8"/>
      <c r="I262" s="8"/>
      <c r="J262" s="8"/>
      <c r="K262" s="8"/>
      <c r="L262" s="219"/>
      <c r="M262" s="267"/>
      <c r="N262" s="241"/>
    </row>
    <row r="263" spans="1:14" s="126" customFormat="1" ht="30" customHeight="1" thickBot="1" x14ac:dyDescent="0.55000000000000004">
      <c r="A263" s="488" t="s">
        <v>570</v>
      </c>
      <c r="B263" s="489"/>
      <c r="C263" s="489"/>
      <c r="D263" s="489"/>
      <c r="E263" s="489"/>
      <c r="F263" s="489"/>
      <c r="G263" s="489"/>
      <c r="H263" s="489"/>
      <c r="I263" s="489"/>
      <c r="J263" s="489"/>
      <c r="K263" s="489"/>
      <c r="L263" s="490"/>
      <c r="M263" s="267"/>
      <c r="N263" s="241"/>
    </row>
    <row r="264" spans="1:14" s="127" customFormat="1" ht="5" customHeight="1" x14ac:dyDescent="0.5">
      <c r="A264" s="218"/>
      <c r="B264" s="8"/>
      <c r="C264" s="8"/>
      <c r="D264" s="8"/>
      <c r="E264" s="8"/>
      <c r="F264" s="8"/>
      <c r="G264" s="8"/>
      <c r="H264" s="8"/>
      <c r="I264" s="8"/>
      <c r="J264" s="8"/>
      <c r="K264" s="8"/>
      <c r="L264" s="219"/>
      <c r="M264" s="267"/>
      <c r="N264" s="241"/>
    </row>
    <row r="265" spans="1:14" s="127" customFormat="1" ht="45" customHeight="1" x14ac:dyDescent="0.5">
      <c r="A265" s="426"/>
      <c r="B265" s="427"/>
      <c r="C265" s="44" t="s">
        <v>27</v>
      </c>
      <c r="D265" s="44" t="s">
        <v>28</v>
      </c>
      <c r="E265" s="44" t="s">
        <v>29</v>
      </c>
      <c r="F265" s="44" t="s">
        <v>30</v>
      </c>
      <c r="G265" s="44" t="s">
        <v>31</v>
      </c>
      <c r="H265" s="44" t="s">
        <v>32</v>
      </c>
      <c r="I265" s="44" t="s">
        <v>33</v>
      </c>
      <c r="J265" s="44" t="s">
        <v>34</v>
      </c>
      <c r="K265" s="44" t="s">
        <v>35</v>
      </c>
      <c r="L265" s="222" t="s">
        <v>36</v>
      </c>
      <c r="M265" s="267"/>
      <c r="N265" s="241"/>
    </row>
    <row r="266" spans="1:14" s="127" customFormat="1" ht="105" customHeight="1" x14ac:dyDescent="0.5">
      <c r="A266" s="428" t="s">
        <v>145</v>
      </c>
      <c r="B266" s="429"/>
      <c r="C266" s="260">
        <f>'4a. Section 4'!P50</f>
        <v>0</v>
      </c>
      <c r="D266" s="260">
        <f>'4a. Section 4'!Q50</f>
        <v>0</v>
      </c>
      <c r="E266" s="260">
        <f>'4a. Section 4'!R50</f>
        <v>0</v>
      </c>
      <c r="F266" s="260">
        <f>'4a. Section 4'!S50</f>
        <v>0</v>
      </c>
      <c r="G266" s="260"/>
      <c r="H266" s="260"/>
      <c r="I266" s="260"/>
      <c r="J266" s="260"/>
      <c r="K266" s="260"/>
      <c r="L266" s="262">
        <f>'4a. Section 4'!Y50</f>
        <v>0</v>
      </c>
      <c r="M266" s="267"/>
      <c r="N266" s="241"/>
    </row>
    <row r="267" spans="1:14" s="127" customFormat="1" ht="270" customHeight="1" x14ac:dyDescent="0.5">
      <c r="A267" s="218"/>
      <c r="B267" s="8"/>
      <c r="C267" s="8"/>
      <c r="D267" s="8"/>
      <c r="E267" s="8"/>
      <c r="F267" s="8"/>
      <c r="G267" s="8"/>
      <c r="H267" s="8"/>
      <c r="I267" s="8"/>
      <c r="J267" s="8"/>
      <c r="K267" s="8"/>
      <c r="L267" s="219"/>
      <c r="M267" s="267"/>
      <c r="N267" s="241"/>
    </row>
    <row r="268" spans="1:14" s="127" customFormat="1" ht="20" customHeight="1" x14ac:dyDescent="0.5">
      <c r="A268" s="410" t="s">
        <v>392</v>
      </c>
      <c r="B268" s="411"/>
      <c r="C268" s="411"/>
      <c r="D268" s="411"/>
      <c r="E268" s="411"/>
      <c r="F268" s="411"/>
      <c r="G268" s="411"/>
      <c r="H268" s="411"/>
      <c r="I268" s="411"/>
      <c r="J268" s="411"/>
      <c r="K268" s="411"/>
      <c r="L268" s="412"/>
      <c r="M268" s="268"/>
      <c r="N268" s="241"/>
    </row>
    <row r="269" spans="1:14" s="127" customFormat="1" ht="20" customHeight="1" x14ac:dyDescent="0.5">
      <c r="A269" s="234"/>
      <c r="B269" s="374" t="s">
        <v>561</v>
      </c>
      <c r="C269" s="374"/>
      <c r="D269" s="374"/>
      <c r="E269" s="374"/>
      <c r="F269" s="374"/>
      <c r="G269" s="374"/>
      <c r="H269" s="374"/>
      <c r="I269" s="374"/>
      <c r="J269" s="374"/>
      <c r="K269" s="374"/>
      <c r="L269" s="416"/>
      <c r="M269" s="267"/>
      <c r="N269" s="241"/>
    </row>
    <row r="270" spans="1:14" s="127" customFormat="1" ht="180" customHeight="1" x14ac:dyDescent="0.5">
      <c r="A270" s="235"/>
      <c r="B270" s="480" t="str">
        <f>'4a. Section 4'!O54</f>
        <v>*Please insert comment here*</v>
      </c>
      <c r="C270" s="481"/>
      <c r="D270" s="481"/>
      <c r="E270" s="481"/>
      <c r="F270" s="481"/>
      <c r="G270" s="481"/>
      <c r="H270" s="481"/>
      <c r="I270" s="481"/>
      <c r="J270" s="481"/>
      <c r="K270" s="481"/>
      <c r="L270" s="482"/>
      <c r="M270" s="267"/>
      <c r="N270" s="241"/>
    </row>
    <row r="271" spans="1:14" s="127" customFormat="1" ht="30" customHeight="1" x14ac:dyDescent="0.5">
      <c r="A271" s="236"/>
      <c r="B271" s="374" t="s">
        <v>564</v>
      </c>
      <c r="C271" s="374"/>
      <c r="D271" s="374"/>
      <c r="E271" s="374"/>
      <c r="F271" s="374"/>
      <c r="G271" s="374"/>
      <c r="H271" s="374"/>
      <c r="I271" s="374"/>
      <c r="J271" s="374"/>
      <c r="K271" s="483" t="str">
        <f>'4a. Section 4'!X55</f>
        <v>Select one</v>
      </c>
      <c r="L271" s="484"/>
      <c r="M271" s="267"/>
      <c r="N271" s="241"/>
    </row>
    <row r="272" spans="1:14" s="127" customFormat="1" ht="30" customHeight="1" x14ac:dyDescent="0.5">
      <c r="A272" s="236"/>
      <c r="B272" s="374" t="s">
        <v>562</v>
      </c>
      <c r="C272" s="374"/>
      <c r="D272" s="374"/>
      <c r="E272" s="374"/>
      <c r="F272" s="374"/>
      <c r="G272" s="374"/>
      <c r="H272" s="374"/>
      <c r="I272" s="374"/>
      <c r="J272" s="374"/>
      <c r="K272" s="483" t="str">
        <f>'4a. Section 4'!X56</f>
        <v>Select one</v>
      </c>
      <c r="L272" s="484"/>
      <c r="M272" s="267"/>
      <c r="N272" s="241"/>
    </row>
    <row r="273" spans="1:14" s="127" customFormat="1" ht="20" customHeight="1" x14ac:dyDescent="0.5">
      <c r="A273" s="236"/>
      <c r="B273" s="374" t="s">
        <v>563</v>
      </c>
      <c r="C273" s="374"/>
      <c r="D273" s="374"/>
      <c r="E273" s="374"/>
      <c r="F273" s="374"/>
      <c r="G273" s="374"/>
      <c r="H273" s="374"/>
      <c r="I273" s="374"/>
      <c r="J273" s="374"/>
      <c r="K273" s="374"/>
      <c r="L273" s="416"/>
      <c r="M273" s="267"/>
      <c r="N273" s="241"/>
    </row>
    <row r="274" spans="1:14" s="127" customFormat="1" ht="180" customHeight="1" thickBot="1" x14ac:dyDescent="0.55000000000000004">
      <c r="A274" s="237"/>
      <c r="B274" s="485" t="str">
        <f>'4a. Section 4'!O58</f>
        <v>*Please insert comment here*</v>
      </c>
      <c r="C274" s="486"/>
      <c r="D274" s="486"/>
      <c r="E274" s="486"/>
      <c r="F274" s="486"/>
      <c r="G274" s="486"/>
      <c r="H274" s="486"/>
      <c r="I274" s="486"/>
      <c r="J274" s="486"/>
      <c r="K274" s="486"/>
      <c r="L274" s="487"/>
      <c r="M274" s="267"/>
      <c r="N274" s="241"/>
    </row>
    <row r="275" spans="1:14" s="127" customFormat="1" ht="10.050000000000001" customHeight="1" thickBot="1" x14ac:dyDescent="0.55000000000000004">
      <c r="A275" s="12"/>
      <c r="B275" s="7"/>
      <c r="C275" s="7"/>
      <c r="D275" s="7"/>
      <c r="E275" s="7"/>
      <c r="F275" s="7"/>
      <c r="G275" s="7"/>
      <c r="H275" s="7"/>
      <c r="I275" s="7"/>
      <c r="J275" s="7"/>
      <c r="K275" s="7"/>
      <c r="L275" s="7"/>
      <c r="M275" s="267"/>
      <c r="N275" s="241"/>
    </row>
    <row r="276" spans="1:14" s="127" customFormat="1" ht="30" customHeight="1" x14ac:dyDescent="0.5">
      <c r="A276" s="420" t="s">
        <v>101</v>
      </c>
      <c r="B276" s="421"/>
      <c r="C276" s="421"/>
      <c r="D276" s="421"/>
      <c r="E276" s="421"/>
      <c r="F276" s="421"/>
      <c r="G276" s="421"/>
      <c r="H276" s="421"/>
      <c r="I276" s="421"/>
      <c r="J276" s="421"/>
      <c r="K276" s="421"/>
      <c r="L276" s="422"/>
      <c r="M276" s="267"/>
      <c r="N276" s="241"/>
    </row>
    <row r="277" spans="1:14" s="127" customFormat="1" ht="5" customHeight="1" thickBot="1" x14ac:dyDescent="0.55000000000000004">
      <c r="A277" s="218"/>
      <c r="B277" s="8"/>
      <c r="C277" s="8"/>
      <c r="D277" s="8"/>
      <c r="E277" s="8"/>
      <c r="F277" s="8"/>
      <c r="G277" s="8"/>
      <c r="H277" s="8"/>
      <c r="I277" s="8"/>
      <c r="J277" s="8"/>
      <c r="K277" s="8"/>
      <c r="L277" s="219"/>
      <c r="M277" s="267"/>
      <c r="N277" s="241"/>
    </row>
    <row r="278" spans="1:14" s="126" customFormat="1" ht="30" customHeight="1" thickBot="1" x14ac:dyDescent="0.55000000000000004">
      <c r="A278" s="488" t="s">
        <v>569</v>
      </c>
      <c r="B278" s="489"/>
      <c r="C278" s="489"/>
      <c r="D278" s="489"/>
      <c r="E278" s="489"/>
      <c r="F278" s="489"/>
      <c r="G278" s="489"/>
      <c r="H278" s="489"/>
      <c r="I278" s="489"/>
      <c r="J278" s="489"/>
      <c r="K278" s="489"/>
      <c r="L278" s="490"/>
      <c r="M278" s="267"/>
      <c r="N278" s="241"/>
    </row>
    <row r="279" spans="1:14" s="127" customFormat="1" ht="5" customHeight="1" x14ac:dyDescent="0.5">
      <c r="A279" s="218"/>
      <c r="B279" s="8"/>
      <c r="C279" s="8"/>
      <c r="D279" s="8"/>
      <c r="E279" s="8"/>
      <c r="F279" s="8"/>
      <c r="G279" s="8"/>
      <c r="H279" s="8"/>
      <c r="I279" s="8"/>
      <c r="J279" s="8"/>
      <c r="K279" s="8"/>
      <c r="L279" s="219"/>
      <c r="M279" s="267"/>
      <c r="N279" s="241"/>
    </row>
    <row r="280" spans="1:14" s="127" customFormat="1" ht="45" customHeight="1" x14ac:dyDescent="0.5">
      <c r="A280" s="426"/>
      <c r="B280" s="427"/>
      <c r="C280" s="44" t="s">
        <v>27</v>
      </c>
      <c r="D280" s="44" t="s">
        <v>28</v>
      </c>
      <c r="E280" s="44" t="s">
        <v>29</v>
      </c>
      <c r="F280" s="44" t="s">
        <v>30</v>
      </c>
      <c r="G280" s="44" t="s">
        <v>31</v>
      </c>
      <c r="H280" s="44" t="s">
        <v>32</v>
      </c>
      <c r="I280" s="44" t="s">
        <v>33</v>
      </c>
      <c r="J280" s="44" t="s">
        <v>34</v>
      </c>
      <c r="K280" s="44" t="s">
        <v>35</v>
      </c>
      <c r="L280" s="220" t="s">
        <v>36</v>
      </c>
      <c r="M280" s="267"/>
      <c r="N280" s="241"/>
    </row>
    <row r="281" spans="1:14" s="127" customFormat="1" ht="90" customHeight="1" x14ac:dyDescent="0.5">
      <c r="A281" s="491" t="s">
        <v>146</v>
      </c>
      <c r="B281" s="492"/>
      <c r="C281" s="260">
        <f>'4a. Section 4'!P64</f>
        <v>0</v>
      </c>
      <c r="D281" s="260">
        <f>'4a. Section 4'!Q64</f>
        <v>0</v>
      </c>
      <c r="E281" s="260">
        <f>'4a. Section 4'!R64</f>
        <v>0</v>
      </c>
      <c r="F281" s="260">
        <f>'4a. Section 4'!S64</f>
        <v>0</v>
      </c>
      <c r="G281" s="260"/>
      <c r="H281" s="260"/>
      <c r="I281" s="260"/>
      <c r="J281" s="260"/>
      <c r="K281" s="260"/>
      <c r="L281" s="262">
        <f>'4a. Section 4'!Y64</f>
        <v>0</v>
      </c>
      <c r="M281" s="267"/>
      <c r="N281" s="241"/>
    </row>
    <row r="282" spans="1:14" s="127" customFormat="1" ht="270" customHeight="1" x14ac:dyDescent="0.5">
      <c r="A282" s="218"/>
      <c r="B282" s="8"/>
      <c r="C282" s="8"/>
      <c r="D282" s="8"/>
      <c r="E282" s="8"/>
      <c r="F282" s="8"/>
      <c r="G282" s="8"/>
      <c r="H282" s="8"/>
      <c r="I282" s="8"/>
      <c r="J282" s="8"/>
      <c r="K282" s="8"/>
      <c r="L282" s="219"/>
      <c r="M282" s="267"/>
      <c r="N282" s="241"/>
    </row>
    <row r="283" spans="1:14" s="127" customFormat="1" ht="20" customHeight="1" x14ac:dyDescent="0.5">
      <c r="A283" s="234"/>
      <c r="B283" s="374" t="s">
        <v>561</v>
      </c>
      <c r="C283" s="374"/>
      <c r="D283" s="374"/>
      <c r="E283" s="374"/>
      <c r="F283" s="374"/>
      <c r="G283" s="374"/>
      <c r="H283" s="374"/>
      <c r="I283" s="374"/>
      <c r="J283" s="374"/>
      <c r="K283" s="374"/>
      <c r="L283" s="416"/>
      <c r="M283" s="267"/>
      <c r="N283" s="241"/>
    </row>
    <row r="284" spans="1:14" s="127" customFormat="1" ht="180" customHeight="1" x14ac:dyDescent="0.5">
      <c r="A284" s="235"/>
      <c r="B284" s="480" t="str">
        <f>'4a. Section 4'!O70</f>
        <v>*Please insert comment here*</v>
      </c>
      <c r="C284" s="481"/>
      <c r="D284" s="481"/>
      <c r="E284" s="481"/>
      <c r="F284" s="481"/>
      <c r="G284" s="481"/>
      <c r="H284" s="481"/>
      <c r="I284" s="481"/>
      <c r="J284" s="481"/>
      <c r="K284" s="481"/>
      <c r="L284" s="482"/>
      <c r="M284" s="267"/>
      <c r="N284" s="241"/>
    </row>
    <row r="285" spans="1:14" s="127" customFormat="1" ht="30" customHeight="1" x14ac:dyDescent="0.5">
      <c r="A285" s="236"/>
      <c r="B285" s="374" t="s">
        <v>564</v>
      </c>
      <c r="C285" s="374"/>
      <c r="D285" s="374"/>
      <c r="E285" s="374"/>
      <c r="F285" s="374"/>
      <c r="G285" s="374"/>
      <c r="H285" s="374"/>
      <c r="I285" s="374"/>
      <c r="J285" s="374"/>
      <c r="K285" s="483" t="str">
        <f>'4a. Section 4'!X71</f>
        <v>Select one</v>
      </c>
      <c r="L285" s="484"/>
      <c r="M285" s="267"/>
      <c r="N285" s="241"/>
    </row>
    <row r="286" spans="1:14" s="127" customFormat="1" ht="30" customHeight="1" x14ac:dyDescent="0.5">
      <c r="A286" s="236"/>
      <c r="B286" s="374" t="s">
        <v>562</v>
      </c>
      <c r="C286" s="374"/>
      <c r="D286" s="374"/>
      <c r="E286" s="374"/>
      <c r="F286" s="374"/>
      <c r="G286" s="374"/>
      <c r="H286" s="374"/>
      <c r="I286" s="374"/>
      <c r="J286" s="374"/>
      <c r="K286" s="483" t="str">
        <f>'4a. Section 4'!X72</f>
        <v>Select one</v>
      </c>
      <c r="L286" s="484"/>
      <c r="M286" s="267"/>
      <c r="N286" s="241"/>
    </row>
    <row r="287" spans="1:14" s="127" customFormat="1" ht="20" customHeight="1" x14ac:dyDescent="0.5">
      <c r="A287" s="236"/>
      <c r="B287" s="374" t="s">
        <v>563</v>
      </c>
      <c r="C287" s="374"/>
      <c r="D287" s="374"/>
      <c r="E287" s="374"/>
      <c r="F287" s="374"/>
      <c r="G287" s="374"/>
      <c r="H287" s="374"/>
      <c r="I287" s="374"/>
      <c r="J287" s="374"/>
      <c r="K287" s="374"/>
      <c r="L287" s="416"/>
      <c r="M287" s="267"/>
      <c r="N287" s="241"/>
    </row>
    <row r="288" spans="1:14" s="127" customFormat="1" ht="180" customHeight="1" thickBot="1" x14ac:dyDescent="0.55000000000000004">
      <c r="A288" s="237"/>
      <c r="B288" s="485" t="str">
        <f>'4a. Section 4'!O74</f>
        <v>*Please insert comment here*</v>
      </c>
      <c r="C288" s="486"/>
      <c r="D288" s="486"/>
      <c r="E288" s="486"/>
      <c r="F288" s="486"/>
      <c r="G288" s="486"/>
      <c r="H288" s="486"/>
      <c r="I288" s="486"/>
      <c r="J288" s="486"/>
      <c r="K288" s="486"/>
      <c r="L288" s="487"/>
      <c r="M288" s="267"/>
      <c r="N288" s="241"/>
    </row>
    <row r="289" s="10" customFormat="1" ht="45" customHeight="1" x14ac:dyDescent="0.45"/>
  </sheetData>
  <sheetProtection algorithmName="SHA-256" hashValue="aC/af5VtUQ6lKeA0y6xvmcJJkI1kf8t73dXIlB8rkzA=" saltValue="11+t6X1FhnNKmJkkI0NWtg==" spinCount="100000" sheet="1" formatRows="0"/>
  <mergeCells count="281">
    <mergeCell ref="J133:L133"/>
    <mergeCell ref="A128:L128"/>
    <mergeCell ref="B129:L130"/>
    <mergeCell ref="J118:L118"/>
    <mergeCell ref="A118:I118"/>
    <mergeCell ref="B119:L119"/>
    <mergeCell ref="B120:L121"/>
    <mergeCell ref="J122:L122"/>
    <mergeCell ref="J123:L123"/>
    <mergeCell ref="J124:L124"/>
    <mergeCell ref="A122:I122"/>
    <mergeCell ref="A123:I123"/>
    <mergeCell ref="A124:I124"/>
    <mergeCell ref="A4:L4"/>
    <mergeCell ref="A62:L62"/>
    <mergeCell ref="A63:L63"/>
    <mergeCell ref="A84:L84"/>
    <mergeCell ref="A85:L85"/>
    <mergeCell ref="A86:L91"/>
    <mergeCell ref="A117:L117"/>
    <mergeCell ref="J113:K113"/>
    <mergeCell ref="G114:H114"/>
    <mergeCell ref="G113:H113"/>
    <mergeCell ref="J114:K114"/>
    <mergeCell ref="A112:E112"/>
    <mergeCell ref="A113:D113"/>
    <mergeCell ref="A114:D114"/>
    <mergeCell ref="G112:L112"/>
    <mergeCell ref="G98:L98"/>
    <mergeCell ref="A94:E94"/>
    <mergeCell ref="A61:L61"/>
    <mergeCell ref="E51:F51"/>
    <mergeCell ref="A53:L53"/>
    <mergeCell ref="A54:L54"/>
    <mergeCell ref="A55:L60"/>
    <mergeCell ref="B103:L104"/>
    <mergeCell ref="K105:L105"/>
    <mergeCell ref="A187:B187"/>
    <mergeCell ref="A185:L185"/>
    <mergeCell ref="B180:L180"/>
    <mergeCell ref="B181:L181"/>
    <mergeCell ref="A183:L183"/>
    <mergeCell ref="A173:B173"/>
    <mergeCell ref="B176:L176"/>
    <mergeCell ref="B177:L177"/>
    <mergeCell ref="B178:J178"/>
    <mergeCell ref="K178:L178"/>
    <mergeCell ref="B179:J179"/>
    <mergeCell ref="K179:L179"/>
    <mergeCell ref="A172:B172"/>
    <mergeCell ref="A168:L168"/>
    <mergeCell ref="A160:L160"/>
    <mergeCell ref="A157:B157"/>
    <mergeCell ref="A175:L175"/>
    <mergeCell ref="A138:L138"/>
    <mergeCell ref="E50:F50"/>
    <mergeCell ref="A68:L68"/>
    <mergeCell ref="A69:C69"/>
    <mergeCell ref="D69:F69"/>
    <mergeCell ref="G69:I69"/>
    <mergeCell ref="G70:I70"/>
    <mergeCell ref="J69:L69"/>
    <mergeCell ref="A70:C74"/>
    <mergeCell ref="D70:F70"/>
    <mergeCell ref="D71:F71"/>
    <mergeCell ref="D72:F72"/>
    <mergeCell ref="D73:F73"/>
    <mergeCell ref="D74:F74"/>
    <mergeCell ref="G71:I71"/>
    <mergeCell ref="G72:I72"/>
    <mergeCell ref="G73:I73"/>
    <mergeCell ref="B105:J105"/>
    <mergeCell ref="A109:G109"/>
    <mergeCell ref="E45:F45"/>
    <mergeCell ref="E46:F46"/>
    <mergeCell ref="G45:H45"/>
    <mergeCell ref="G46:H46"/>
    <mergeCell ref="C46:D46"/>
    <mergeCell ref="A153:L153"/>
    <mergeCell ref="A145:L145"/>
    <mergeCell ref="G115:H115"/>
    <mergeCell ref="A115:D115"/>
    <mergeCell ref="A135:L135"/>
    <mergeCell ref="A136:L136"/>
    <mergeCell ref="A143:B143"/>
    <mergeCell ref="B149:J149"/>
    <mergeCell ref="K149:L149"/>
    <mergeCell ref="J108:L108"/>
    <mergeCell ref="A92:L92"/>
    <mergeCell ref="A107:L107"/>
    <mergeCell ref="K109:L109"/>
    <mergeCell ref="K110:L110"/>
    <mergeCell ref="A93:L93"/>
    <mergeCell ref="B99:L99"/>
    <mergeCell ref="B100:L101"/>
    <mergeCell ref="B102:L102"/>
    <mergeCell ref="G82:I82"/>
    <mergeCell ref="A1:L1"/>
    <mergeCell ref="A2:L2"/>
    <mergeCell ref="A3:L3"/>
    <mergeCell ref="A41:L41"/>
    <mergeCell ref="A42:L42"/>
    <mergeCell ref="C45:D45"/>
    <mergeCell ref="A43:L43"/>
    <mergeCell ref="A6:L6"/>
    <mergeCell ref="K8:L8"/>
    <mergeCell ref="A8:J8"/>
    <mergeCell ref="A9:L9"/>
    <mergeCell ref="A10:L15"/>
    <mergeCell ref="K16:L16"/>
    <mergeCell ref="A16:J16"/>
    <mergeCell ref="A26:L31"/>
    <mergeCell ref="K32:L32"/>
    <mergeCell ref="K33:L33"/>
    <mergeCell ref="A32:J32"/>
    <mergeCell ref="A33:J33"/>
    <mergeCell ref="A34:L34"/>
    <mergeCell ref="A35:L40"/>
    <mergeCell ref="A17:L17"/>
    <mergeCell ref="A18:L23"/>
    <mergeCell ref="A24:J24"/>
    <mergeCell ref="A7:I7"/>
    <mergeCell ref="J7:L7"/>
    <mergeCell ref="H65:J65"/>
    <mergeCell ref="E65:G65"/>
    <mergeCell ref="B65:D65"/>
    <mergeCell ref="B66:D66"/>
    <mergeCell ref="E66:G66"/>
    <mergeCell ref="H66:J66"/>
    <mergeCell ref="A198:L198"/>
    <mergeCell ref="K24:L24"/>
    <mergeCell ref="A25:L25"/>
    <mergeCell ref="I45:J45"/>
    <mergeCell ref="I46:J46"/>
    <mergeCell ref="A48:L48"/>
    <mergeCell ref="A50:B50"/>
    <mergeCell ref="A51:B51"/>
    <mergeCell ref="G50:H50"/>
    <mergeCell ref="G51:H51"/>
    <mergeCell ref="I50:J50"/>
    <mergeCell ref="I51:J51"/>
    <mergeCell ref="K50:L50"/>
    <mergeCell ref="K51:L51"/>
    <mergeCell ref="C50:D50"/>
    <mergeCell ref="C51:D51"/>
    <mergeCell ref="G74:I74"/>
    <mergeCell ref="J70:L74"/>
    <mergeCell ref="B150:L150"/>
    <mergeCell ref="B151:L151"/>
    <mergeCell ref="B146:L146"/>
    <mergeCell ref="B147:L147"/>
    <mergeCell ref="B148:J148"/>
    <mergeCell ref="K148:L148"/>
    <mergeCell ref="A142:B142"/>
    <mergeCell ref="A140:L140"/>
    <mergeCell ref="A76:L76"/>
    <mergeCell ref="A77:C77"/>
    <mergeCell ref="D77:F77"/>
    <mergeCell ref="G77:I77"/>
    <mergeCell ref="J77:L77"/>
    <mergeCell ref="A78:C82"/>
    <mergeCell ref="D78:F78"/>
    <mergeCell ref="G78:I78"/>
    <mergeCell ref="J78:L82"/>
    <mergeCell ref="D79:F79"/>
    <mergeCell ref="G79:I79"/>
    <mergeCell ref="D80:F80"/>
    <mergeCell ref="G80:I80"/>
    <mergeCell ref="D81:F81"/>
    <mergeCell ref="G81:I81"/>
    <mergeCell ref="D82:F82"/>
    <mergeCell ref="A170:L170"/>
    <mergeCell ref="B165:L165"/>
    <mergeCell ref="B166:L166"/>
    <mergeCell ref="A158:B158"/>
    <mergeCell ref="B161:L161"/>
    <mergeCell ref="B162:L162"/>
    <mergeCell ref="B163:J163"/>
    <mergeCell ref="K163:L163"/>
    <mergeCell ref="A155:L155"/>
    <mergeCell ref="B164:J164"/>
    <mergeCell ref="K164:L164"/>
    <mergeCell ref="A110:G110"/>
    <mergeCell ref="A108:H108"/>
    <mergeCell ref="G94:L94"/>
    <mergeCell ref="G95:L95"/>
    <mergeCell ref="G96:L96"/>
    <mergeCell ref="G97:L97"/>
    <mergeCell ref="A132:L132"/>
    <mergeCell ref="A126:L126"/>
    <mergeCell ref="A127:I127"/>
    <mergeCell ref="J127:L127"/>
    <mergeCell ref="A133:I133"/>
    <mergeCell ref="A202:B202"/>
    <mergeCell ref="A203:B203"/>
    <mergeCell ref="A205:L205"/>
    <mergeCell ref="A200:L200"/>
    <mergeCell ref="B194:J194"/>
    <mergeCell ref="K194:L194"/>
    <mergeCell ref="B195:L195"/>
    <mergeCell ref="B196:L196"/>
    <mergeCell ref="A188:B188"/>
    <mergeCell ref="A190:L190"/>
    <mergeCell ref="B191:L191"/>
    <mergeCell ref="B192:L192"/>
    <mergeCell ref="B193:J193"/>
    <mergeCell ref="K193:L193"/>
    <mergeCell ref="A278:L278"/>
    <mergeCell ref="B210:L210"/>
    <mergeCell ref="B211:L211"/>
    <mergeCell ref="A216:L216"/>
    <mergeCell ref="A220:B220"/>
    <mergeCell ref="A221:B221"/>
    <mergeCell ref="A223:L223"/>
    <mergeCell ref="B206:L206"/>
    <mergeCell ref="B207:L207"/>
    <mergeCell ref="B208:J208"/>
    <mergeCell ref="K208:L208"/>
    <mergeCell ref="B209:J209"/>
    <mergeCell ref="K209:L209"/>
    <mergeCell ref="A213:L213"/>
    <mergeCell ref="A214:L214"/>
    <mergeCell ref="B224:L224"/>
    <mergeCell ref="B225:L225"/>
    <mergeCell ref="B226:J226"/>
    <mergeCell ref="K226:L226"/>
    <mergeCell ref="B227:J227"/>
    <mergeCell ref="K227:L227"/>
    <mergeCell ref="B228:L228"/>
    <mergeCell ref="B229:L229"/>
    <mergeCell ref="A231:L231"/>
    <mergeCell ref="B243:L243"/>
    <mergeCell ref="B244:L244"/>
    <mergeCell ref="A246:L246"/>
    <mergeCell ref="A250:B250"/>
    <mergeCell ref="A251:B251"/>
    <mergeCell ref="A253:L253"/>
    <mergeCell ref="B254:L254"/>
    <mergeCell ref="B255:L255"/>
    <mergeCell ref="A235:B235"/>
    <mergeCell ref="A236:B236"/>
    <mergeCell ref="A238:L238"/>
    <mergeCell ref="B239:L239"/>
    <mergeCell ref="B240:L240"/>
    <mergeCell ref="B241:J241"/>
    <mergeCell ref="K241:L241"/>
    <mergeCell ref="B242:J242"/>
    <mergeCell ref="K242:L242"/>
    <mergeCell ref="B273:L273"/>
    <mergeCell ref="B256:J256"/>
    <mergeCell ref="K256:L256"/>
    <mergeCell ref="B257:J257"/>
    <mergeCell ref="K257:L257"/>
    <mergeCell ref="B258:L258"/>
    <mergeCell ref="B259:L259"/>
    <mergeCell ref="A261:L261"/>
    <mergeCell ref="A265:B265"/>
    <mergeCell ref="B283:L283"/>
    <mergeCell ref="B284:L284"/>
    <mergeCell ref="B285:J285"/>
    <mergeCell ref="K285:L285"/>
    <mergeCell ref="B286:J286"/>
    <mergeCell ref="K286:L286"/>
    <mergeCell ref="B287:L287"/>
    <mergeCell ref="B288:L288"/>
    <mergeCell ref="A218:L218"/>
    <mergeCell ref="A233:L233"/>
    <mergeCell ref="A248:L248"/>
    <mergeCell ref="A263:L263"/>
    <mergeCell ref="B274:L274"/>
    <mergeCell ref="A276:L276"/>
    <mergeCell ref="A280:B280"/>
    <mergeCell ref="A281:B281"/>
    <mergeCell ref="A266:B266"/>
    <mergeCell ref="A268:L268"/>
    <mergeCell ref="B269:L269"/>
    <mergeCell ref="B270:L270"/>
    <mergeCell ref="B271:J271"/>
    <mergeCell ref="K271:L271"/>
    <mergeCell ref="B272:J272"/>
    <mergeCell ref="K272:L272"/>
  </mergeCells>
  <conditionalFormatting sqref="A33:L40">
    <cfRule type="expression" dxfId="292" priority="333">
      <formula>$K$32="No"</formula>
    </cfRule>
  </conditionalFormatting>
  <conditionalFormatting sqref="A34:L40">
    <cfRule type="expression" dxfId="291" priority="3">
      <formula>$K$33="Yes"</formula>
    </cfRule>
  </conditionalFormatting>
  <conditionalFormatting sqref="A32:L40">
    <cfRule type="expression" dxfId="290" priority="330">
      <formula>$J$7="Not applicable – community is not a DC"</formula>
    </cfRule>
    <cfRule type="expression" dxfId="289" priority="331">
      <formula>$J$7="No – only DC funding is available"</formula>
    </cfRule>
  </conditionalFormatting>
  <conditionalFormatting sqref="B119">
    <cfRule type="expression" dxfId="288" priority="325">
      <formula>$J$118="Other (please define)"</formula>
    </cfRule>
  </conditionalFormatting>
  <conditionalFormatting sqref="B120">
    <cfRule type="expression" dxfId="287" priority="324">
      <formula>$J$118="Other (please define)"</formula>
    </cfRule>
  </conditionalFormatting>
  <conditionalFormatting sqref="B149:L151">
    <cfRule type="expression" dxfId="286" priority="23">
      <formula>$K$148="Yes"</formula>
    </cfRule>
  </conditionalFormatting>
  <conditionalFormatting sqref="B150:L151">
    <cfRule type="expression" dxfId="285" priority="22">
      <formula>$K$149="Yes"</formula>
    </cfRule>
  </conditionalFormatting>
  <conditionalFormatting sqref="B164:L166">
    <cfRule type="expression" dxfId="284" priority="21">
      <formula>$K$163="Yes"</formula>
    </cfRule>
    <cfRule type="expression" dxfId="283" priority="20">
      <formula>$K$164="Yes"</formula>
    </cfRule>
  </conditionalFormatting>
  <conditionalFormatting sqref="B179:L181">
    <cfRule type="expression" dxfId="282" priority="19">
      <formula>$K$178="Yes"</formula>
    </cfRule>
  </conditionalFormatting>
  <conditionalFormatting sqref="B180:L181">
    <cfRule type="expression" dxfId="281" priority="18">
      <formula>$K$179="Yes"</formula>
    </cfRule>
  </conditionalFormatting>
  <conditionalFormatting sqref="B194:L196">
    <cfRule type="expression" dxfId="280" priority="17">
      <formula>$K$193="Yes"</formula>
    </cfRule>
  </conditionalFormatting>
  <conditionalFormatting sqref="B195:L196">
    <cfRule type="expression" dxfId="279" priority="16">
      <formula>$K$194="Yes"</formula>
    </cfRule>
  </conditionalFormatting>
  <conditionalFormatting sqref="B209:L211">
    <cfRule type="expression" dxfId="278" priority="15">
      <formula>$K$208="Yes"</formula>
    </cfRule>
  </conditionalFormatting>
  <conditionalFormatting sqref="B210:L211">
    <cfRule type="expression" dxfId="277" priority="14">
      <formula>$K$209="Yes"</formula>
    </cfRule>
  </conditionalFormatting>
  <conditionalFormatting sqref="B227:L229">
    <cfRule type="expression" dxfId="276" priority="13">
      <formula>$K$226="Yes"</formula>
    </cfRule>
  </conditionalFormatting>
  <conditionalFormatting sqref="B228:L229">
    <cfRule type="expression" dxfId="275" priority="12">
      <formula>$K$227="Yes"</formula>
    </cfRule>
  </conditionalFormatting>
  <conditionalFormatting sqref="B242:L244">
    <cfRule type="expression" dxfId="274" priority="11">
      <formula>$K$241="Yes"</formula>
    </cfRule>
  </conditionalFormatting>
  <conditionalFormatting sqref="B243:L244">
    <cfRule type="expression" dxfId="273" priority="10">
      <formula>$K$242="Yes"</formula>
    </cfRule>
  </conditionalFormatting>
  <conditionalFormatting sqref="B257:L259">
    <cfRule type="expression" dxfId="272" priority="9">
      <formula>$K$256="Yes"</formula>
    </cfRule>
  </conditionalFormatting>
  <conditionalFormatting sqref="B258:L259">
    <cfRule type="expression" dxfId="271" priority="8">
      <formula>$K$257="Yes"</formula>
    </cfRule>
  </conditionalFormatting>
  <conditionalFormatting sqref="B272:L274">
    <cfRule type="expression" dxfId="270" priority="7">
      <formula>$K$271="Yes"</formula>
    </cfRule>
  </conditionalFormatting>
  <conditionalFormatting sqref="B273:L274">
    <cfRule type="expression" dxfId="269" priority="6">
      <formula>$K$272="Yes"</formula>
    </cfRule>
  </conditionalFormatting>
  <conditionalFormatting sqref="B286:L288">
    <cfRule type="expression" dxfId="268" priority="5">
      <formula>$K$285="Yes"</formula>
    </cfRule>
  </conditionalFormatting>
  <conditionalFormatting sqref="B287:L288">
    <cfRule type="expression" dxfId="267" priority="4">
      <formula>$K$286="Yes"</formula>
    </cfRule>
  </conditionalFormatting>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32" r:id="rId4" name="Check Box 4">
              <controlPr defaultSize="0" autoFill="0" autoLine="0" autoPict="0" altText="_x000a_">
                <anchor moveWithCells="1">
                  <from>
                    <xdr:col>5</xdr:col>
                    <xdr:colOff>419100</xdr:colOff>
                    <xdr:row>94</xdr:row>
                    <xdr:rowOff>61913</xdr:rowOff>
                  </from>
                  <to>
                    <xdr:col>5</xdr:col>
                    <xdr:colOff>604838</xdr:colOff>
                    <xdr:row>94</xdr:row>
                    <xdr:rowOff>209550</xdr:rowOff>
                  </to>
                </anchor>
              </controlPr>
            </control>
          </mc:Choice>
        </mc:AlternateContent>
        <mc:AlternateContent xmlns:mc="http://schemas.openxmlformats.org/markup-compatibility/2006">
          <mc:Choice Requires="x14">
            <control shapeId="22533" r:id="rId5" name="Check Box 5">
              <controlPr defaultSize="0" autoFill="0" autoLine="0" autoPict="0" altText="_x000a_">
                <anchor moveWithCells="1">
                  <from>
                    <xdr:col>5</xdr:col>
                    <xdr:colOff>423863</xdr:colOff>
                    <xdr:row>93</xdr:row>
                    <xdr:rowOff>9525</xdr:rowOff>
                  </from>
                  <to>
                    <xdr:col>6</xdr:col>
                    <xdr:colOff>19050</xdr:colOff>
                    <xdr:row>94</xdr:row>
                    <xdr:rowOff>9525</xdr:rowOff>
                  </to>
                </anchor>
              </controlPr>
            </control>
          </mc:Choice>
        </mc:AlternateContent>
        <mc:AlternateContent xmlns:mc="http://schemas.openxmlformats.org/markup-compatibility/2006">
          <mc:Choice Requires="x14">
            <control shapeId="22534" r:id="rId6" name="Check Box 6">
              <controlPr defaultSize="0" autoFill="0" autoLine="0" autoPict="0" altText="_x000a_">
                <anchor moveWithCells="1">
                  <from>
                    <xdr:col>5</xdr:col>
                    <xdr:colOff>409575</xdr:colOff>
                    <xdr:row>95</xdr:row>
                    <xdr:rowOff>0</xdr:rowOff>
                  </from>
                  <to>
                    <xdr:col>6</xdr:col>
                    <xdr:colOff>4763</xdr:colOff>
                    <xdr:row>96</xdr:row>
                    <xdr:rowOff>0</xdr:rowOff>
                  </to>
                </anchor>
              </controlPr>
            </control>
          </mc:Choice>
        </mc:AlternateContent>
        <mc:AlternateContent xmlns:mc="http://schemas.openxmlformats.org/markup-compatibility/2006">
          <mc:Choice Requires="x14">
            <control shapeId="22535" r:id="rId7" name="Check Box 7">
              <controlPr defaultSize="0" autoFill="0" autoLine="0" autoPict="0" altText="_x000a_">
                <anchor moveWithCells="1">
                  <from>
                    <xdr:col>5</xdr:col>
                    <xdr:colOff>409575</xdr:colOff>
                    <xdr:row>96</xdr:row>
                    <xdr:rowOff>4763</xdr:rowOff>
                  </from>
                  <to>
                    <xdr:col>6</xdr:col>
                    <xdr:colOff>4763</xdr:colOff>
                    <xdr:row>97</xdr:row>
                    <xdr:rowOff>4763</xdr:rowOff>
                  </to>
                </anchor>
              </controlPr>
            </control>
          </mc:Choice>
        </mc:AlternateContent>
        <mc:AlternateContent xmlns:mc="http://schemas.openxmlformats.org/markup-compatibility/2006">
          <mc:Choice Requires="x14">
            <control shapeId="22536" r:id="rId8" name="Check Box 8">
              <controlPr defaultSize="0" autoFill="0" autoLine="0" autoPict="0" altText="_x000a_">
                <anchor moveWithCells="1">
                  <from>
                    <xdr:col>5</xdr:col>
                    <xdr:colOff>419100</xdr:colOff>
                    <xdr:row>96</xdr:row>
                    <xdr:rowOff>247650</xdr:rowOff>
                  </from>
                  <to>
                    <xdr:col>6</xdr:col>
                    <xdr:colOff>4763</xdr:colOff>
                    <xdr:row>97</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34" id="{06988F7A-05BE-46A5-991F-64E95DFB597B}">
            <xm:f>'1. Section 1'!$K$25="No – only DC funding is available"</xm:f>
            <x14:dxf>
              <font>
                <color theme="0" tint="-0.499984740745262"/>
              </font>
              <fill>
                <patternFill>
                  <bgColor theme="0" tint="-0.499984740745262"/>
                </patternFill>
              </fill>
            </x14:dxf>
          </x14:cfRule>
          <x14:cfRule type="expression" priority="335" id="{BE27CF03-6E4E-4DF2-B278-3F5327C74C2F}">
            <xm:f>'1. Section 1'!$K$25="Not applicable – community is not a DC"</xm:f>
            <x14:dxf>
              <font>
                <color theme="0" tint="-0.499984740745262"/>
              </font>
              <fill>
                <patternFill>
                  <bgColor theme="0" tint="-0.499984740745262"/>
                </patternFill>
              </fill>
            </x14:dxf>
          </x14:cfRule>
          <xm:sqref>A8:L15</xm:sqref>
        </x14:conditionalFormatting>
        <x14:conditionalFormatting xmlns:xm="http://schemas.microsoft.com/office/excel/2006/main">
          <x14:cfRule type="expression" priority="329" id="{4668D648-2FB5-4BE1-89EE-3D99EC27D773}">
            <xm:f>'Worksheet - Reference'!$B$7=FALSE</xm:f>
            <x14:dxf>
              <font>
                <color theme="0" tint="-0.499984740745262"/>
              </font>
              <fill>
                <patternFill>
                  <bgColor theme="0" tint="-0.499984740745262"/>
                </patternFill>
              </fill>
            </x14:dxf>
          </x14:cfRule>
          <xm:sqref>B99:L101</xm:sqref>
        </x14:conditionalFormatting>
        <x14:conditionalFormatting xmlns:xm="http://schemas.microsoft.com/office/excel/2006/main">
          <x14:cfRule type="expression" priority="328" id="{7EA070A7-9BAD-4A37-9973-9EEF4BFA83DD}">
            <xm:f>'Worksheet - Reference'!$B$5=FALSE</xm:f>
            <x14:dxf>
              <font>
                <color theme="0" tint="-0.499984740745262"/>
              </font>
              <fill>
                <patternFill>
                  <bgColor theme="0" tint="-0.499984740745262"/>
                </patternFill>
              </fill>
            </x14:dxf>
          </x14:cfRule>
          <xm:sqref>B102:L104</xm:sqref>
        </x14:conditionalFormatting>
        <x14:conditionalFormatting xmlns:xm="http://schemas.microsoft.com/office/excel/2006/main">
          <x14:cfRule type="expression" priority="327" id="{945DC66F-30EE-41B2-9C7F-923BB609406D}">
            <xm:f>OR('Worksheet - Reference'!$B$4=TRUE,'Worksheet - Reference'!$B$7=TRUE)</xm:f>
            <x14:dxf>
              <font>
                <color theme="1"/>
              </font>
              <fill>
                <patternFill>
                  <bgColor rgb="FFDACCEA"/>
                </patternFill>
              </fill>
            </x14:dxf>
          </x14:cfRule>
          <xm:sqref>K105</xm:sqref>
        </x14:conditionalFormatting>
        <x14:conditionalFormatting xmlns:xm="http://schemas.microsoft.com/office/excel/2006/main">
          <x14:cfRule type="expression" priority="326" id="{2B7B7250-B7C8-47D9-9480-81817364D136}">
            <xm:f>OR('Worksheet - Reference'!$B$4=TRUE,'Worksheet - Reference'!$B$7=TRUE)</xm:f>
            <x14:dxf>
              <font>
                <color auto="1"/>
              </font>
              <fill>
                <patternFill>
                  <bgColor rgb="FFE2EDDF"/>
                </patternFill>
              </fill>
            </x14:dxf>
          </x14:cfRule>
          <xm:sqref>B105</xm:sqref>
        </x14:conditionalFormatting>
        <x14:conditionalFormatting xmlns:xm="http://schemas.microsoft.com/office/excel/2006/main">
          <x14:cfRule type="expression" priority="323" id="{CD0A1CAA-EAA4-4EAE-B44C-19AD9F8FD1DD}">
            <xm:f>'Worksheet - Section 3 Step 4'!$G$3&gt;5</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A136:L136</xm:sqref>
        </x14:conditionalFormatting>
        <x14:conditionalFormatting xmlns:xm="http://schemas.microsoft.com/office/excel/2006/main">
          <x14:cfRule type="expression" priority="322" id="{87CA1B71-E08F-49B0-8590-809BD8378C40}">
            <xm:f>'Worksheet - Section 3 Step 4'!$P$3&gt;5</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A214</xm:sqref>
        </x14:conditionalFormatting>
        <x14:conditionalFormatting xmlns:xm="http://schemas.microsoft.com/office/excel/2006/main">
          <x14:cfRule type="expression" priority="294" id="{EE9CC566-6A78-4696-9C73-ACB13269F191}">
            <xm:f>IF(AND('Worksheet - Reference'!$B$5=TRUE,'Worksheet - Section 3 Step 4'!$I$7=2),TRUE,FALSE)</xm:f>
            <x14:dxf>
              <font>
                <color theme="1"/>
              </font>
              <fill>
                <patternFill>
                  <bgColor rgb="FFE2EDDF"/>
                </patternFill>
              </fill>
            </x14:dxf>
          </x14:cfRule>
          <xm:sqref>B148:J148</xm:sqref>
        </x14:conditionalFormatting>
        <x14:conditionalFormatting xmlns:xm="http://schemas.microsoft.com/office/excel/2006/main">
          <x14:cfRule type="expression" priority="293" id="{B502C697-AFE2-41F1-BDAB-8CB7C9FCC982}">
            <xm:f>IF(AND('Worksheet - Reference'!$B$5=TRUE,'Worksheet - Section 3 Step 4'!$I$7=2),TRUE,FALSE)</xm:f>
            <x14:dxf>
              <font>
                <color auto="1"/>
              </font>
              <fill>
                <patternFill>
                  <bgColor rgb="FFDACCEA"/>
                </patternFill>
              </fill>
            </x14:dxf>
          </x14:cfRule>
          <xm:sqref>K148:L148</xm:sqref>
        </x14:conditionalFormatting>
        <x14:conditionalFormatting xmlns:xm="http://schemas.microsoft.com/office/excel/2006/main">
          <x14:cfRule type="expression" priority="286" id="{77D5A9DC-BA85-48EA-932B-49EDC2B50217}">
            <xm:f>IF(AND('Worksheet - Reference'!$B$5=TRUE,'Worksheet - Section 3 Step 4'!$I$15=2),TRUE,FALSE)</xm:f>
            <x14:dxf>
              <font>
                <color theme="1"/>
              </font>
              <fill>
                <patternFill>
                  <bgColor rgb="FFE2EDDF"/>
                </patternFill>
              </fill>
            </x14:dxf>
          </x14:cfRule>
          <xm:sqref>B163:J163</xm:sqref>
        </x14:conditionalFormatting>
        <x14:conditionalFormatting xmlns:xm="http://schemas.microsoft.com/office/excel/2006/main">
          <x14:cfRule type="expression" priority="285" id="{DE618326-AECB-4468-ACFF-AD6F481CDF26}">
            <xm:f>IF(AND('Worksheet - Reference'!$B$5=TRUE,'Worksheet - Section 3 Step 4'!$I$15=2),TRUE,FALSE)</xm:f>
            <x14:dxf>
              <font>
                <color auto="1"/>
              </font>
              <fill>
                <patternFill>
                  <bgColor rgb="FFDACCEA"/>
                </patternFill>
              </fill>
            </x14:dxf>
          </x14:cfRule>
          <xm:sqref>K163:L163</xm:sqref>
        </x14:conditionalFormatting>
        <x14:conditionalFormatting xmlns:xm="http://schemas.microsoft.com/office/excel/2006/main">
          <x14:cfRule type="expression" priority="284" id="{751D7695-705D-4316-BD12-9F3340C767D7}">
            <xm:f>IF(AND('Worksheet - Reference'!$B$5=TRUE,'Worksheet - Section 3 Step 4'!$I$23=2),TRUE,FALSE)</xm:f>
            <x14:dxf>
              <font>
                <color theme="1"/>
              </font>
              <fill>
                <patternFill>
                  <bgColor rgb="FFE2EDDF"/>
                </patternFill>
              </fill>
            </x14:dxf>
          </x14:cfRule>
          <xm:sqref>B178:J178</xm:sqref>
        </x14:conditionalFormatting>
        <x14:conditionalFormatting xmlns:xm="http://schemas.microsoft.com/office/excel/2006/main">
          <x14:cfRule type="expression" priority="283" id="{0FE4623F-46DF-4E49-86A4-B4D9DB8678F7}">
            <xm:f>IF(AND('Worksheet - Reference'!$B$5=TRUE,'Worksheet - Section 3 Step 4'!$I$23=2),TRUE,FALSE)</xm:f>
            <x14:dxf>
              <font>
                <color auto="1"/>
              </font>
              <fill>
                <patternFill>
                  <bgColor rgb="FFDACCEA"/>
                </patternFill>
              </fill>
            </x14:dxf>
          </x14:cfRule>
          <xm:sqref>K178:L178</xm:sqref>
        </x14:conditionalFormatting>
        <x14:conditionalFormatting xmlns:xm="http://schemas.microsoft.com/office/excel/2006/main">
          <x14:cfRule type="expression" priority="280" id="{ACC9F5A6-0D84-440C-8230-9AB0DDE25282}">
            <xm:f>IF(AND('Worksheet - Reference'!$B$5=TRUE,'Worksheet - Section 3 Step 4'!$I$31=2),TRUE,FALSE)</xm:f>
            <x14:dxf>
              <font>
                <color theme="1"/>
              </font>
              <fill>
                <patternFill>
                  <bgColor rgb="FFE2EDDF"/>
                </patternFill>
              </fill>
            </x14:dxf>
          </x14:cfRule>
          <xm:sqref>B193:J193</xm:sqref>
        </x14:conditionalFormatting>
        <x14:conditionalFormatting xmlns:xm="http://schemas.microsoft.com/office/excel/2006/main">
          <x14:cfRule type="expression" priority="279" id="{3AA60545-A534-45E7-8D7F-517E62306536}">
            <xm:f>IF(AND('Worksheet - Reference'!$B$5=TRUE,'Worksheet - Section 3 Step 4'!$I$31=2),TRUE,FALSE)</xm:f>
            <x14:dxf>
              <font>
                <color auto="1"/>
              </font>
              <fill>
                <patternFill>
                  <bgColor rgb="FFDACCEA"/>
                </patternFill>
              </fill>
            </x14:dxf>
          </x14:cfRule>
          <xm:sqref>K193:L193</xm:sqref>
        </x14:conditionalFormatting>
        <x14:conditionalFormatting xmlns:xm="http://schemas.microsoft.com/office/excel/2006/main">
          <x14:cfRule type="expression" priority="276" id="{195A099A-93EE-4C48-962E-C7D3DFE51EEF}">
            <xm:f>IF(AND('Worksheet - Reference'!$B$5=TRUE,'Worksheet - Section 3 Step 4'!$I$39=2),TRUE,FALSE)</xm:f>
            <x14:dxf>
              <font>
                <color theme="1"/>
              </font>
              <fill>
                <patternFill>
                  <bgColor rgb="FFE2EDDF"/>
                </patternFill>
              </fill>
            </x14:dxf>
          </x14:cfRule>
          <xm:sqref>B208:J208</xm:sqref>
        </x14:conditionalFormatting>
        <x14:conditionalFormatting xmlns:xm="http://schemas.microsoft.com/office/excel/2006/main">
          <x14:cfRule type="expression" priority="275" id="{923CCFE2-5BAC-453F-A87A-55B8C890DBA9}">
            <xm:f>IF(AND('Worksheet - Reference'!$B$5=TRUE,'Worksheet - Section 3 Step 4'!$I$39=2),TRUE,FALSE)</xm:f>
            <x14:dxf>
              <font>
                <color auto="1"/>
              </font>
              <fill>
                <patternFill>
                  <bgColor rgb="FFDACCEA"/>
                </patternFill>
              </fill>
            </x14:dxf>
          </x14:cfRule>
          <xm:sqref>K208:L208</xm:sqref>
        </x14:conditionalFormatting>
        <x14:conditionalFormatting xmlns:xm="http://schemas.microsoft.com/office/excel/2006/main">
          <x14:cfRule type="expression" priority="269" id="{DA41999E-A8D7-43C9-A54D-2788182AB344}">
            <xm:f>'Worksheet - Section 3 Step 4'!$I$15=2</xm:f>
            <x14:dxf>
              <font>
                <color theme="1"/>
              </font>
              <fill>
                <patternFill patternType="solid">
                  <bgColor rgb="FFE2EDDF"/>
                </patternFill>
              </fill>
            </x14:dxf>
          </x14:cfRule>
          <xm:sqref>B161 A160:A166 B164:B165</xm:sqref>
        </x14:conditionalFormatting>
        <x14:conditionalFormatting xmlns:xm="http://schemas.microsoft.com/office/excel/2006/main">
          <x14:cfRule type="expression" priority="270" id="{33F73035-28D8-4133-BF24-484071AB99A7}">
            <xm:f>'Worksheet - Section 3 Step 4'!$I$23=2</xm:f>
            <x14:dxf>
              <font>
                <color theme="1"/>
              </font>
              <fill>
                <patternFill patternType="solid">
                  <bgColor rgb="FFE2EDDF"/>
                </patternFill>
              </fill>
            </x14:dxf>
          </x14:cfRule>
          <xm:sqref>B176 A175:A181 B179:B180</xm:sqref>
        </x14:conditionalFormatting>
        <x14:conditionalFormatting xmlns:xm="http://schemas.microsoft.com/office/excel/2006/main">
          <x14:cfRule type="expression" priority="271" id="{21B54B36-BD78-43C6-9A6E-B33F88087E3A}">
            <xm:f>'Worksheet - Section 3 Step 4'!$I$31=2</xm:f>
            <x14:dxf>
              <font>
                <color theme="1"/>
              </font>
              <fill>
                <patternFill patternType="solid">
                  <bgColor rgb="FFE2EDDF"/>
                </patternFill>
              </fill>
            </x14:dxf>
          </x14:cfRule>
          <xm:sqref>B191 A190:A196 B194:B195</xm:sqref>
        </x14:conditionalFormatting>
        <x14:conditionalFormatting xmlns:xm="http://schemas.microsoft.com/office/excel/2006/main">
          <x14:cfRule type="expression" priority="316" id="{61A5E7DC-20FA-489A-BB28-0D6FA523E520}">
            <xm:f>'Worksheet - Section 3 Step 4'!$I$39=2</xm:f>
            <x14:dxf>
              <font>
                <color theme="1"/>
              </font>
              <fill>
                <patternFill patternType="solid">
                  <bgColor rgb="FFE2EDDF"/>
                </patternFill>
              </fill>
            </x14:dxf>
          </x14:cfRule>
          <xm:sqref>B209:B210 B206 A205:A211</xm:sqref>
        </x14:conditionalFormatting>
        <x14:conditionalFormatting xmlns:xm="http://schemas.microsoft.com/office/excel/2006/main">
          <x14:cfRule type="expression" priority="265" id="{5F293E1B-3F7E-43D3-B500-EB316EEA513C}">
            <xm:f>'Worksheet - Section 3 Step 4'!$I$15=2</xm:f>
            <x14:dxf>
              <font>
                <color auto="1"/>
              </font>
              <fill>
                <patternFill patternType="none">
                  <bgColor auto="1"/>
                </patternFill>
              </fill>
            </x14:dxf>
          </x14:cfRule>
          <xm:sqref>B162 B166</xm:sqref>
        </x14:conditionalFormatting>
        <x14:conditionalFormatting xmlns:xm="http://schemas.microsoft.com/office/excel/2006/main">
          <x14:cfRule type="expression" priority="266" id="{D2AC2CF0-6D0F-4F17-8A6F-6F2D9CB51376}">
            <xm:f>'Worksheet - Section 3 Step 4'!$I$23=2</xm:f>
            <x14:dxf>
              <font>
                <color auto="1"/>
              </font>
              <fill>
                <patternFill patternType="none">
                  <bgColor auto="1"/>
                </patternFill>
              </fill>
            </x14:dxf>
          </x14:cfRule>
          <xm:sqref>B177 B181</xm:sqref>
        </x14:conditionalFormatting>
        <x14:conditionalFormatting xmlns:xm="http://schemas.microsoft.com/office/excel/2006/main">
          <x14:cfRule type="expression" priority="267" id="{0BFBB823-EB78-4E26-8361-77D7067BE506}">
            <xm:f>'Worksheet - Section 3 Step 4'!$I$31=2</xm:f>
            <x14:dxf>
              <font>
                <color auto="1"/>
              </font>
              <fill>
                <patternFill patternType="none">
                  <bgColor auto="1"/>
                </patternFill>
              </fill>
            </x14:dxf>
          </x14:cfRule>
          <xm:sqref>B192 B196</xm:sqref>
        </x14:conditionalFormatting>
        <x14:conditionalFormatting xmlns:xm="http://schemas.microsoft.com/office/excel/2006/main">
          <x14:cfRule type="expression" priority="292" id="{766C6875-7838-4478-9E84-C05C04BCD0B6}">
            <xm:f>'Worksheet - Section 3 Step 4'!$I$39=2</xm:f>
            <x14:dxf>
              <font>
                <color auto="1"/>
              </font>
              <fill>
                <patternFill patternType="none">
                  <bgColor auto="1"/>
                </patternFill>
              </fill>
            </x14:dxf>
          </x14:cfRule>
          <xm:sqref>B207 B211</xm:sqref>
        </x14:conditionalFormatting>
        <x14:conditionalFormatting xmlns:xm="http://schemas.microsoft.com/office/excel/2006/main">
          <x14:cfRule type="expression" priority="291" id="{95F133DC-447F-4C50-9D9E-A1A873B52C44}">
            <xm:f>'Worksheet - Section 3 Step 4'!$I$39=2</xm:f>
            <x14:dxf>
              <font>
                <color theme="1"/>
              </font>
              <fill>
                <patternFill patternType="solid">
                  <bgColor rgb="FFDACCEA"/>
                </patternFill>
              </fill>
            </x14:dxf>
          </x14:cfRule>
          <xm:sqref>K209</xm:sqref>
        </x14:conditionalFormatting>
        <x14:conditionalFormatting xmlns:xm="http://schemas.microsoft.com/office/excel/2006/main">
          <x14:cfRule type="expression" priority="229" id="{8B71CC6E-B32C-404A-8EE2-285D916C2353}">
            <xm:f>'Worksheet - Section 3 Step 4'!$I$7=2</xm:f>
            <x14:dxf>
              <font>
                <color theme="1"/>
              </font>
              <fill>
                <patternFill patternType="solid">
                  <bgColor rgb="FFE2EDDF"/>
                </patternFill>
              </fill>
            </x14:dxf>
          </x14:cfRule>
          <xm:sqref>B146 A145:A151 B149:B150</xm:sqref>
        </x14:conditionalFormatting>
        <x14:conditionalFormatting xmlns:xm="http://schemas.microsoft.com/office/excel/2006/main">
          <x14:cfRule type="expression" priority="230" id="{C10209F2-88EF-4B6E-8DFF-B4CF632A00AC}">
            <xm:f>'Worksheet - Section 3 Step 4'!$I$7=2</xm:f>
            <x14:dxf>
              <font>
                <color auto="1"/>
              </font>
              <fill>
                <patternFill patternType="none">
                  <bgColor auto="1"/>
                </patternFill>
              </fill>
            </x14:dxf>
          </x14:cfRule>
          <xm:sqref>B147 B151</xm:sqref>
        </x14:conditionalFormatting>
        <x14:conditionalFormatting xmlns:xm="http://schemas.microsoft.com/office/excel/2006/main">
          <x14:cfRule type="expression" priority="167" id="{02227858-E2C9-41C5-B834-2F09A3A07007}">
            <xm:f>'Worksheet - Section 3 Step 4'!$I$10=2</xm:f>
            <x14:dxf>
              <font>
                <color rgb="FFE2EDDF"/>
              </font>
              <fill>
                <patternFill patternType="solid">
                  <bgColor rgb="FFE2EDDF"/>
                </patternFill>
              </fill>
              <border>
                <left style="thin">
                  <color auto="1"/>
                </left>
                <right style="thin">
                  <color auto="1"/>
                </right>
                <top style="thin">
                  <color auto="1"/>
                </top>
                <bottom style="thin">
                  <color auto="1"/>
                </bottom>
              </border>
            </x14:dxf>
          </x14:cfRule>
          <xm:sqref>A140</xm:sqref>
        </x14:conditionalFormatting>
        <x14:conditionalFormatting xmlns:xm="http://schemas.microsoft.com/office/excel/2006/main">
          <x14:cfRule type="expression" priority="162" id="{45643C11-F02A-4516-9659-18ED77E4BB57}">
            <xm:f>'Worksheet - Section 3 Step 4'!$I$7=2</xm:f>
            <x14:dxf>
              <font>
                <color auto="1"/>
              </font>
              <fill>
                <patternFill patternType="none">
                  <bgColor auto="1"/>
                </patternFill>
              </fill>
            </x14:dxf>
          </x14:cfRule>
          <xm:sqref>F143</xm:sqref>
        </x14:conditionalFormatting>
        <x14:conditionalFormatting xmlns:xm="http://schemas.microsoft.com/office/excel/2006/main">
          <x14:cfRule type="expression" priority="164" id="{5268FCC6-A39C-4B68-8B75-7CDF48577EF3}">
            <xm:f>'Worksheet - Section 3 Step 4'!$I$8=2</xm:f>
            <x14:dxf>
              <font>
                <color auto="1"/>
              </font>
              <fill>
                <patternFill patternType="none">
                  <bgColor auto="1"/>
                </patternFill>
              </fill>
            </x14:dxf>
          </x14:cfRule>
          <xm:sqref>E143</xm:sqref>
        </x14:conditionalFormatting>
        <x14:conditionalFormatting xmlns:xm="http://schemas.microsoft.com/office/excel/2006/main">
          <x14:cfRule type="expression" priority="165" id="{1B4109BA-C18C-4E6A-8C17-1A9BAEE94468}">
            <xm:f>'Worksheet - Section 3 Step 4'!$I$9=2</xm:f>
            <x14:dxf>
              <font>
                <color auto="1"/>
              </font>
              <fill>
                <patternFill patternType="none">
                  <bgColor auto="1"/>
                </patternFill>
              </fill>
            </x14:dxf>
          </x14:cfRule>
          <xm:sqref>D143</xm:sqref>
        </x14:conditionalFormatting>
        <x14:conditionalFormatting xmlns:xm="http://schemas.microsoft.com/office/excel/2006/main">
          <x14:cfRule type="expression" priority="166" id="{BBBBE4D2-B677-4BAE-BB86-80E260DF2EE3}">
            <xm:f>'Worksheet - Section 3 Step 4'!$I$10=2</xm:f>
            <x14:dxf>
              <font>
                <color auto="1"/>
              </font>
              <fill>
                <patternFill patternType="none">
                  <bgColor auto="1"/>
                </patternFill>
              </fill>
            </x14:dxf>
          </x14:cfRule>
          <xm:sqref>C143</xm:sqref>
        </x14:conditionalFormatting>
        <x14:conditionalFormatting xmlns:xm="http://schemas.microsoft.com/office/excel/2006/main">
          <x14:cfRule type="expression" priority="163" id="{19FA440A-6AA1-4045-A71B-EAEBF10076C9}">
            <xm:f>'Worksheet - Section 3 Step 4'!$I$11=2</xm:f>
            <x14:dxf>
              <font>
                <color theme="1"/>
              </font>
              <fill>
                <patternFill patternType="none">
                  <bgColor auto="1"/>
                </patternFill>
              </fill>
            </x14:dxf>
          </x14:cfRule>
          <xm:sqref>L143</xm:sqref>
        </x14:conditionalFormatting>
        <x14:conditionalFormatting xmlns:xm="http://schemas.microsoft.com/office/excel/2006/main">
          <x14:cfRule type="expression" priority="161" id="{D4A59A99-194C-439B-ACE6-53D810ACAFC1}">
            <xm:f>'Worksheet - Section 3 Step 4'!$I$15=2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A155</xm:sqref>
        </x14:conditionalFormatting>
        <x14:conditionalFormatting xmlns:xm="http://schemas.microsoft.com/office/excel/2006/main">
          <x14:cfRule type="expression" priority="159" id="{D63B45EE-3CE1-419D-A48F-EFE082267E5F}">
            <xm:f>'Worksheet - Section 3 Step 4'!$I$23=2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A170</xm:sqref>
        </x14:conditionalFormatting>
        <x14:conditionalFormatting xmlns:xm="http://schemas.microsoft.com/office/excel/2006/main">
          <x14:cfRule type="expression" priority="158" id="{AE57713D-9772-4F4E-A82B-8CEB3E1D090B}">
            <xm:f>'Worksheet - Section 3 Step 4'!$I$31=2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A185</xm:sqref>
        </x14:conditionalFormatting>
        <x14:conditionalFormatting xmlns:xm="http://schemas.microsoft.com/office/excel/2006/main">
          <x14:cfRule type="expression" priority="154" id="{BE59A638-C434-45F4-91B4-86FC3C68E1F5}">
            <xm:f>'Worksheet - Section 3 Step 4'!$I$15=2</xm:f>
            <x14:dxf>
              <font>
                <color auto="1"/>
              </font>
              <fill>
                <patternFill patternType="none">
                  <bgColor auto="1"/>
                </patternFill>
              </fill>
            </x14:dxf>
          </x14:cfRule>
          <xm:sqref>F158</xm:sqref>
        </x14:conditionalFormatting>
        <x14:conditionalFormatting xmlns:xm="http://schemas.microsoft.com/office/excel/2006/main">
          <x14:cfRule type="expression" priority="155" id="{4EC5450B-3DD3-481D-BCD8-1B0F1411A137}">
            <xm:f>'Worksheet - Section 3 Step 4'!$I$16=2</xm:f>
            <x14:dxf>
              <font>
                <color auto="1"/>
              </font>
              <fill>
                <patternFill patternType="none">
                  <bgColor auto="1"/>
                </patternFill>
              </fill>
            </x14:dxf>
          </x14:cfRule>
          <xm:sqref>E158</xm:sqref>
        </x14:conditionalFormatting>
        <x14:conditionalFormatting xmlns:xm="http://schemas.microsoft.com/office/excel/2006/main">
          <x14:cfRule type="expression" priority="156" id="{DFB1394C-1FFD-45A5-932D-33AF70803AC1}">
            <xm:f>'Worksheet - Section 3 Step 4'!$I$17=2</xm:f>
            <x14:dxf>
              <font>
                <color auto="1"/>
              </font>
              <fill>
                <patternFill patternType="none">
                  <bgColor auto="1"/>
                </patternFill>
              </fill>
            </x14:dxf>
          </x14:cfRule>
          <xm:sqref>D158</xm:sqref>
        </x14:conditionalFormatting>
        <x14:conditionalFormatting xmlns:xm="http://schemas.microsoft.com/office/excel/2006/main">
          <x14:cfRule type="expression" priority="157" id="{0DCCFE3E-01E4-45AF-9F27-3D5E09DCCE7B}">
            <xm:f>'Worksheet - Section 3 Step 4'!$I$18=2</xm:f>
            <x14:dxf>
              <font>
                <color auto="1"/>
              </font>
              <fill>
                <patternFill patternType="none">
                  <bgColor auto="1"/>
                </patternFill>
              </fill>
            </x14:dxf>
          </x14:cfRule>
          <xm:sqref>C158</xm:sqref>
        </x14:conditionalFormatting>
        <x14:conditionalFormatting xmlns:xm="http://schemas.microsoft.com/office/excel/2006/main">
          <x14:cfRule type="expression" priority="153" id="{31E01E66-F792-4B79-B817-A148BFF3328B}">
            <xm:f>'Worksheet - Section 3 Step 4'!$I$19=2</xm:f>
            <x14:dxf>
              <font>
                <color theme="1"/>
              </font>
              <fill>
                <patternFill patternType="none">
                  <bgColor auto="1"/>
                </patternFill>
              </fill>
            </x14:dxf>
          </x14:cfRule>
          <xm:sqref>L158</xm:sqref>
        </x14:conditionalFormatting>
        <x14:conditionalFormatting xmlns:xm="http://schemas.microsoft.com/office/excel/2006/main">
          <x14:cfRule type="expression" priority="149" id="{81282100-4394-4C0C-9511-23D293E7D79B}">
            <xm:f>'Worksheet - Section 3 Step 4'!$I$23=2</xm:f>
            <x14:dxf>
              <font>
                <color auto="1"/>
              </font>
              <fill>
                <patternFill patternType="none">
                  <bgColor auto="1"/>
                </patternFill>
              </fill>
            </x14:dxf>
          </x14:cfRule>
          <xm:sqref>F173</xm:sqref>
        </x14:conditionalFormatting>
        <x14:conditionalFormatting xmlns:xm="http://schemas.microsoft.com/office/excel/2006/main">
          <x14:cfRule type="expression" priority="150" id="{BA13A96E-1A8D-4DBA-9C44-EF86FEC8474E}">
            <xm:f>'Worksheet - Section 3 Step 4'!$I$24=2</xm:f>
            <x14:dxf>
              <font>
                <color auto="1"/>
              </font>
              <fill>
                <patternFill patternType="none">
                  <bgColor auto="1"/>
                </patternFill>
              </fill>
            </x14:dxf>
          </x14:cfRule>
          <xm:sqref>E173</xm:sqref>
        </x14:conditionalFormatting>
        <x14:conditionalFormatting xmlns:xm="http://schemas.microsoft.com/office/excel/2006/main">
          <x14:cfRule type="expression" priority="151" id="{B93C6176-A762-46F5-A371-BF947DF4BEC9}">
            <xm:f>'Worksheet - Section 3 Step 4'!$I$25=2</xm:f>
            <x14:dxf>
              <font>
                <color auto="1"/>
              </font>
              <fill>
                <patternFill patternType="none">
                  <bgColor auto="1"/>
                </patternFill>
              </fill>
            </x14:dxf>
          </x14:cfRule>
          <xm:sqref>D173</xm:sqref>
        </x14:conditionalFormatting>
        <x14:conditionalFormatting xmlns:xm="http://schemas.microsoft.com/office/excel/2006/main">
          <x14:cfRule type="expression" priority="152" id="{FD2E82D7-3949-43C0-90A6-FE72A74FDC1D}">
            <xm:f>'Worksheet - Section 3 Step 4'!$I$26=2</xm:f>
            <x14:dxf>
              <font>
                <color auto="1"/>
              </font>
              <fill>
                <patternFill patternType="none">
                  <bgColor auto="1"/>
                </patternFill>
              </fill>
            </x14:dxf>
          </x14:cfRule>
          <xm:sqref>C173</xm:sqref>
        </x14:conditionalFormatting>
        <x14:conditionalFormatting xmlns:xm="http://schemas.microsoft.com/office/excel/2006/main">
          <x14:cfRule type="expression" priority="148" id="{5A5F96FA-D1E5-411E-9882-7E6F5D9B6268}">
            <xm:f>'Worksheet - Section 3 Step 4'!$I$27=2</xm:f>
            <x14:dxf>
              <font>
                <color theme="1"/>
              </font>
              <fill>
                <patternFill patternType="none">
                  <bgColor auto="1"/>
                </patternFill>
              </fill>
            </x14:dxf>
          </x14:cfRule>
          <xm:sqref>L173</xm:sqref>
        </x14:conditionalFormatting>
        <x14:conditionalFormatting xmlns:xm="http://schemas.microsoft.com/office/excel/2006/main">
          <x14:cfRule type="expression" priority="144" id="{23ED41B0-025A-4E84-BF39-2ECE87DB8387}">
            <xm:f>'Worksheet - Section 3 Step 4'!$I$31=2</xm:f>
            <x14:dxf>
              <font>
                <color auto="1"/>
              </font>
              <fill>
                <patternFill patternType="none">
                  <bgColor auto="1"/>
                </patternFill>
              </fill>
            </x14:dxf>
          </x14:cfRule>
          <xm:sqref>F188</xm:sqref>
        </x14:conditionalFormatting>
        <x14:conditionalFormatting xmlns:xm="http://schemas.microsoft.com/office/excel/2006/main">
          <x14:cfRule type="expression" priority="145" id="{7E1B7E14-9E0B-4943-9C09-06C59C2EC4F1}">
            <xm:f>'Worksheet - Section 3 Step 4'!$I$32=2</xm:f>
            <x14:dxf>
              <font>
                <color auto="1"/>
              </font>
              <fill>
                <patternFill patternType="none">
                  <bgColor auto="1"/>
                </patternFill>
              </fill>
            </x14:dxf>
          </x14:cfRule>
          <xm:sqref>E188</xm:sqref>
        </x14:conditionalFormatting>
        <x14:conditionalFormatting xmlns:xm="http://schemas.microsoft.com/office/excel/2006/main">
          <x14:cfRule type="expression" priority="146" id="{814BC09B-55B0-44D9-B9AA-D5B3E9495E9A}">
            <xm:f>'Worksheet - Section 3 Step 4'!$I$33=2</xm:f>
            <x14:dxf>
              <font>
                <color auto="1"/>
              </font>
              <fill>
                <patternFill patternType="none">
                  <bgColor auto="1"/>
                </patternFill>
              </fill>
            </x14:dxf>
          </x14:cfRule>
          <xm:sqref>D188</xm:sqref>
        </x14:conditionalFormatting>
        <x14:conditionalFormatting xmlns:xm="http://schemas.microsoft.com/office/excel/2006/main">
          <x14:cfRule type="expression" priority="147" id="{E62903B1-8502-4E7E-9E60-6085C63BB6E8}">
            <xm:f>'Worksheet - Section 3 Step 4'!$I$34=2</xm:f>
            <x14:dxf>
              <font>
                <color auto="1"/>
              </font>
              <fill>
                <patternFill patternType="none">
                  <bgColor auto="1"/>
                </patternFill>
              </fill>
            </x14:dxf>
          </x14:cfRule>
          <xm:sqref>C188</xm:sqref>
        </x14:conditionalFormatting>
        <x14:conditionalFormatting xmlns:xm="http://schemas.microsoft.com/office/excel/2006/main">
          <x14:cfRule type="expression" priority="143" id="{D69A8719-1B9B-4F69-B919-A8284EABF32D}">
            <xm:f>'Worksheet - Section 3 Step 4'!$I$35=2</xm:f>
            <x14:dxf>
              <font>
                <color theme="1"/>
              </font>
              <fill>
                <patternFill patternType="none">
                  <bgColor auto="1"/>
                </patternFill>
              </fill>
            </x14:dxf>
          </x14:cfRule>
          <xm:sqref>L188</xm:sqref>
        </x14:conditionalFormatting>
        <x14:conditionalFormatting xmlns:xm="http://schemas.microsoft.com/office/excel/2006/main">
          <x14:cfRule type="expression" priority="139" id="{A4A3CFCC-AA89-4C75-B0F6-6C20911BD6B1}">
            <xm:f>'Worksheet - Section 3 Step 4'!$I$39=2</xm:f>
            <x14:dxf>
              <font>
                <color auto="1"/>
              </font>
              <fill>
                <patternFill patternType="none">
                  <bgColor auto="1"/>
                </patternFill>
              </fill>
            </x14:dxf>
          </x14:cfRule>
          <xm:sqref>F203</xm:sqref>
        </x14:conditionalFormatting>
        <x14:conditionalFormatting xmlns:xm="http://schemas.microsoft.com/office/excel/2006/main">
          <x14:cfRule type="expression" priority="140" id="{7ADE934A-79DC-43E2-AD5D-F1D762631105}">
            <xm:f>'Worksheet - Section 3 Step 4'!$I$40=2</xm:f>
            <x14:dxf>
              <font>
                <color auto="1"/>
              </font>
              <fill>
                <patternFill patternType="none">
                  <bgColor auto="1"/>
                </patternFill>
              </fill>
            </x14:dxf>
          </x14:cfRule>
          <xm:sqref>E203</xm:sqref>
        </x14:conditionalFormatting>
        <x14:conditionalFormatting xmlns:xm="http://schemas.microsoft.com/office/excel/2006/main">
          <x14:cfRule type="expression" priority="141" id="{63540FE0-420E-46F8-9492-84B31AC4DD04}">
            <xm:f>'Worksheet - Section 3 Step 4'!$I$41=2</xm:f>
            <x14:dxf>
              <font>
                <color auto="1"/>
              </font>
              <fill>
                <patternFill patternType="none">
                  <bgColor auto="1"/>
                </patternFill>
              </fill>
            </x14:dxf>
          </x14:cfRule>
          <xm:sqref>D203</xm:sqref>
        </x14:conditionalFormatting>
        <x14:conditionalFormatting xmlns:xm="http://schemas.microsoft.com/office/excel/2006/main">
          <x14:cfRule type="expression" priority="142" id="{FE981499-57A3-434B-AA0A-44552768C1EE}">
            <xm:f>'Worksheet - Section 3 Step 4'!$I$42=2</xm:f>
            <x14:dxf>
              <font>
                <color auto="1"/>
              </font>
              <fill>
                <patternFill patternType="none">
                  <bgColor auto="1"/>
                </patternFill>
              </fill>
            </x14:dxf>
          </x14:cfRule>
          <xm:sqref>C203</xm:sqref>
        </x14:conditionalFormatting>
        <x14:conditionalFormatting xmlns:xm="http://schemas.microsoft.com/office/excel/2006/main">
          <x14:cfRule type="expression" priority="138" id="{4105DB3F-732B-4EFA-BAFB-053F18ADBD62}">
            <xm:f>'Worksheet - Section 3 Step 4'!$I$43=2</xm:f>
            <x14:dxf>
              <font>
                <color theme="1"/>
              </font>
              <fill>
                <patternFill patternType="none">
                  <bgColor auto="1"/>
                </patternFill>
              </fill>
            </x14:dxf>
          </x14:cfRule>
          <xm:sqref>L203</xm:sqref>
        </x14:conditionalFormatting>
        <x14:conditionalFormatting xmlns:xm="http://schemas.microsoft.com/office/excel/2006/main">
          <x14:cfRule type="expression" priority="137" id="{F619326E-85B3-4412-A4F0-BFF4E90D217D}">
            <xm:f>'Worksheet - Section 3 Step 4'!$I$7=2</xm:f>
            <x14:dxf>
              <font>
                <color theme="1"/>
              </font>
              <fill>
                <patternFill patternType="solid">
                  <bgColor rgb="FFDACCEA"/>
                </patternFill>
              </fill>
            </x14:dxf>
          </x14:cfRule>
          <xm:sqref>K149</xm:sqref>
        </x14:conditionalFormatting>
        <x14:conditionalFormatting xmlns:xm="http://schemas.microsoft.com/office/excel/2006/main">
          <x14:cfRule type="expression" priority="136" id="{149EFDC4-7F6D-4B94-8538-B16C07060A80}">
            <xm:f>'Worksheet - Section 3 Step 4'!$I$15=2</xm:f>
            <x14:dxf>
              <font>
                <color theme="1"/>
              </font>
              <fill>
                <patternFill patternType="solid">
                  <bgColor rgb="FFDACCEA"/>
                </patternFill>
              </fill>
            </x14:dxf>
          </x14:cfRule>
          <xm:sqref>K164</xm:sqref>
        </x14:conditionalFormatting>
        <x14:conditionalFormatting xmlns:xm="http://schemas.microsoft.com/office/excel/2006/main">
          <x14:cfRule type="expression" priority="135" id="{D7ED4162-4CFD-49CF-8615-421E22E6DF7C}">
            <xm:f>'Worksheet - Section 3 Step 4'!$I$23=2</xm:f>
            <x14:dxf>
              <font>
                <color theme="1"/>
              </font>
              <fill>
                <patternFill patternType="solid">
                  <bgColor rgb="FFDACCEA"/>
                </patternFill>
              </fill>
            </x14:dxf>
          </x14:cfRule>
          <xm:sqref>K179</xm:sqref>
        </x14:conditionalFormatting>
        <x14:conditionalFormatting xmlns:xm="http://schemas.microsoft.com/office/excel/2006/main">
          <x14:cfRule type="expression" priority="134" id="{6D0E078F-89A2-4D80-BEDB-F9DB4C0E08B7}">
            <xm:f>'Worksheet - Section 3 Step 4'!$I$31=2</xm:f>
            <x14:dxf>
              <font>
                <color theme="1"/>
              </font>
              <fill>
                <patternFill patternType="solid">
                  <bgColor rgb="FFDACCEA"/>
                </patternFill>
              </fill>
            </x14:dxf>
          </x14:cfRule>
          <xm:sqref>K194</xm:sqref>
        </x14:conditionalFormatting>
        <x14:conditionalFormatting xmlns:xm="http://schemas.microsoft.com/office/excel/2006/main">
          <x14:cfRule type="expression" priority="133" id="{7FFB9722-6066-4D67-864B-B9738F5FE21A}">
            <xm:f>'Worksheet - Section 3 Step 4'!$I$39=2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A200</xm:sqref>
        </x14:conditionalFormatting>
        <x14:conditionalFormatting xmlns:xm="http://schemas.microsoft.com/office/excel/2006/main">
          <x14:cfRule type="expression" priority="75" id="{A7462E7D-95CE-4514-8D5F-B96F20F2EB0F}">
            <xm:f>'Worksheet - Section 3 Step 4'!$R$7=2</xm:f>
            <x14:dxf>
              <font>
                <color auto="1"/>
              </font>
              <fill>
                <patternFill patternType="none">
                  <bgColor auto="1"/>
                </patternFill>
              </fill>
            </x14:dxf>
          </x14:cfRule>
          <xm:sqref>B225 B229</xm:sqref>
        </x14:conditionalFormatting>
        <x14:conditionalFormatting xmlns:xm="http://schemas.microsoft.com/office/excel/2006/main">
          <x14:cfRule type="expression" priority="79" id="{0BB73C0F-CE7D-47E5-9B36-A9C029915E08}">
            <xm:f>'Worksheet - Section 3 Step 4'!$R$7=2</xm:f>
            <x14:dxf>
              <font>
                <color theme="1"/>
              </font>
              <fill>
                <patternFill patternType="solid">
                  <bgColor rgb="FFE2EDDF"/>
                </patternFill>
              </fill>
            </x14:dxf>
          </x14:cfRule>
          <xm:sqref>B224 A223:A229 B227:B228</xm:sqref>
        </x14:conditionalFormatting>
        <x14:conditionalFormatting xmlns:xm="http://schemas.microsoft.com/office/excel/2006/main">
          <x14:cfRule type="expression" priority="71" id="{DB7C5FA6-EFC2-4A3C-8470-5E6199DD665F}">
            <xm:f>'Worksheet - Section 3 Step 4'!$R$7=2</xm:f>
            <x14:dxf>
              <font>
                <color theme="1"/>
              </font>
              <fill>
                <patternFill patternType="solid">
                  <bgColor rgb="FFDACCEA"/>
                </patternFill>
              </fill>
            </x14:dxf>
          </x14:cfRule>
          <xm:sqref>K227</xm:sqref>
        </x14:conditionalFormatting>
        <x14:conditionalFormatting xmlns:xm="http://schemas.microsoft.com/office/excel/2006/main">
          <x14:cfRule type="expression" priority="101" id="{8DB327B8-0C1F-4580-A1E6-6E6FD907B49C}">
            <xm:f>IF(AND('Worksheet - Reference'!$B$5=TRUE,'Worksheet - Section 3 Step 4'!$R$7=2),TRUE,FALSE)</xm:f>
            <x14:dxf>
              <font>
                <color theme="1"/>
              </font>
              <fill>
                <patternFill>
                  <bgColor rgb="FFE2EDDF"/>
                </patternFill>
              </fill>
            </x14:dxf>
          </x14:cfRule>
          <xm:sqref>B226:J226</xm:sqref>
        </x14:conditionalFormatting>
        <x14:conditionalFormatting xmlns:xm="http://schemas.microsoft.com/office/excel/2006/main">
          <x14:cfRule type="expression" priority="100" id="{D3626F4D-3672-46C0-B1DD-9EBBE80ACC40}">
            <xm:f>IF(AND('Worksheet - Reference'!$B$5=TRUE,'Worksheet - Section 3 Step 4'!$R$7=2),TRUE,FALSE)</xm:f>
            <x14:dxf>
              <font>
                <color auto="1"/>
              </font>
              <fill>
                <patternFill>
                  <bgColor rgb="FFDACCEA"/>
                </patternFill>
              </fill>
            </x14:dxf>
          </x14:cfRule>
          <xm:sqref>K226:L226</xm:sqref>
        </x14:conditionalFormatting>
        <x14:conditionalFormatting xmlns:xm="http://schemas.microsoft.com/office/excel/2006/main">
          <x14:cfRule type="expression" priority="99" id="{9FB1A137-0091-4543-9896-4F8AC4E4E7F7}">
            <xm:f>IF(AND('Worksheet - Reference'!$B$5=TRUE,'Worksheet - Section 3 Step 4'!$R$15=2),TRUE,FALSE)</xm:f>
            <x14:dxf>
              <font>
                <color theme="1"/>
              </font>
              <fill>
                <patternFill>
                  <bgColor rgb="FFE2EDDF"/>
                </patternFill>
              </fill>
            </x14:dxf>
          </x14:cfRule>
          <xm:sqref>B241:J241</xm:sqref>
        </x14:conditionalFormatting>
        <x14:conditionalFormatting xmlns:xm="http://schemas.microsoft.com/office/excel/2006/main">
          <x14:cfRule type="expression" priority="98" id="{134F9B0F-84B7-4646-8B7B-FD4370D93254}">
            <xm:f>IF(AND('Worksheet - Reference'!$B$5=TRUE,'Worksheet - Section 3 Step 4'!$R$15=2),TRUE,FALSE)</xm:f>
            <x14:dxf>
              <font>
                <color auto="1"/>
              </font>
              <fill>
                <patternFill>
                  <bgColor rgb="FFDACCEA"/>
                </patternFill>
              </fill>
            </x14:dxf>
          </x14:cfRule>
          <xm:sqref>K241:L241</xm:sqref>
        </x14:conditionalFormatting>
        <x14:conditionalFormatting xmlns:xm="http://schemas.microsoft.com/office/excel/2006/main">
          <x14:cfRule type="expression" priority="93" id="{32035723-64FB-4C8B-8EF2-4CB676F772B3}">
            <xm:f>IF(AND('Worksheet - Reference'!$B$5=TRUE,'Worksheet - Section 3 Step 4'!$R$23=2),TRUE,FALSE)</xm:f>
            <x14:dxf>
              <font>
                <color theme="1"/>
              </font>
              <fill>
                <patternFill>
                  <bgColor rgb="FFE2EDDF"/>
                </patternFill>
              </fill>
            </x14:dxf>
          </x14:cfRule>
          <xm:sqref>B256:J256</xm:sqref>
        </x14:conditionalFormatting>
        <x14:conditionalFormatting xmlns:xm="http://schemas.microsoft.com/office/excel/2006/main">
          <x14:cfRule type="expression" priority="92" id="{9D265D3B-7525-4D2B-87C9-6565EFB64F41}">
            <xm:f>IF(AND('Worksheet - Reference'!$B$5=TRUE,'Worksheet - Section 3 Step 4'!$R$23=2),TRUE,FALSE)</xm:f>
            <x14:dxf>
              <font>
                <color auto="1"/>
              </font>
              <fill>
                <patternFill>
                  <bgColor rgb="FFDACCEA"/>
                </patternFill>
              </fill>
            </x14:dxf>
          </x14:cfRule>
          <xm:sqref>K256:L256</xm:sqref>
        </x14:conditionalFormatting>
        <x14:conditionalFormatting xmlns:xm="http://schemas.microsoft.com/office/excel/2006/main">
          <x14:cfRule type="expression" priority="89" id="{E7BF7024-314C-41DC-B8FB-8F21A8FFF62C}">
            <xm:f>IF(AND('Worksheet - Reference'!$B$5=TRUE,'Worksheet - Section 3 Step 4'!$R$31=2),TRUE,FALSE)</xm:f>
            <x14:dxf>
              <font>
                <color theme="1"/>
              </font>
              <fill>
                <patternFill>
                  <bgColor rgb="FFE2EDDF"/>
                </patternFill>
              </fill>
            </x14:dxf>
          </x14:cfRule>
          <xm:sqref>B271:J271</xm:sqref>
        </x14:conditionalFormatting>
        <x14:conditionalFormatting xmlns:xm="http://schemas.microsoft.com/office/excel/2006/main">
          <x14:cfRule type="expression" priority="88" id="{1CC1258F-AE01-419A-ABAC-5DBEDD2641F1}">
            <xm:f>IF(AND('Worksheet - Reference'!$B$5=TRUE,'Worksheet - Section 3 Step 4'!$R$31=2),TRUE,FALSE)</xm:f>
            <x14:dxf>
              <font>
                <color auto="1"/>
              </font>
              <fill>
                <patternFill>
                  <bgColor rgb="FFDACCEA"/>
                </patternFill>
              </fill>
            </x14:dxf>
          </x14:cfRule>
          <xm:sqref>K271:L271</xm:sqref>
        </x14:conditionalFormatting>
        <x14:conditionalFormatting xmlns:xm="http://schemas.microsoft.com/office/excel/2006/main">
          <x14:cfRule type="expression" priority="85" id="{DE28820A-41C6-47B0-985D-E8B04CD0AAB8}">
            <xm:f>IF(AND('Worksheet - Reference'!$B$5=TRUE,'Worksheet - Section 3 Step 4'!$R$39=2),TRUE,FALSE)</xm:f>
            <x14:dxf>
              <font>
                <color theme="1"/>
              </font>
              <fill>
                <patternFill>
                  <bgColor rgb="FFE2EDDF"/>
                </patternFill>
              </fill>
            </x14:dxf>
          </x14:cfRule>
          <xm:sqref>B285:J285</xm:sqref>
        </x14:conditionalFormatting>
        <x14:conditionalFormatting xmlns:xm="http://schemas.microsoft.com/office/excel/2006/main">
          <x14:cfRule type="expression" priority="84" id="{C97D9100-EB77-4ACC-8F94-5D216FE5D34C}">
            <xm:f>IF(AND('Worksheet - Reference'!$B$5=TRUE,'Worksheet - Section 3 Step 4'!$R$39=2),TRUE,FALSE)</xm:f>
            <x14:dxf>
              <font>
                <color auto="1"/>
              </font>
              <fill>
                <patternFill>
                  <bgColor rgb="FFDACCEA"/>
                </patternFill>
              </fill>
            </x14:dxf>
          </x14:cfRule>
          <xm:sqref>K285:L285</xm:sqref>
        </x14:conditionalFormatting>
        <x14:conditionalFormatting xmlns:xm="http://schemas.microsoft.com/office/excel/2006/main">
          <x14:cfRule type="expression" priority="67" id="{D32EE70A-85FC-4FA5-B7F2-9B3E07C45E74}">
            <xm:f>'Worksheet - Section 3 Step 4'!$R$7=2</xm:f>
            <x14:dxf>
              <font>
                <color auto="1"/>
              </font>
              <fill>
                <patternFill patternType="none">
                  <bgColor auto="1"/>
                </patternFill>
              </fill>
            </x14:dxf>
          </x14:cfRule>
          <xm:sqref>F221</xm:sqref>
        </x14:conditionalFormatting>
        <x14:conditionalFormatting xmlns:xm="http://schemas.microsoft.com/office/excel/2006/main">
          <x14:cfRule type="expression" priority="68" id="{B20D0822-C788-48CA-B37E-DCE2E825A3ED}">
            <xm:f>'Worksheet - Section 3 Step 4'!$R$8=2</xm:f>
            <x14:dxf>
              <font>
                <color auto="1"/>
              </font>
              <fill>
                <patternFill patternType="none">
                  <bgColor auto="1"/>
                </patternFill>
              </fill>
            </x14:dxf>
          </x14:cfRule>
          <xm:sqref>E221</xm:sqref>
        </x14:conditionalFormatting>
        <x14:conditionalFormatting xmlns:xm="http://schemas.microsoft.com/office/excel/2006/main">
          <x14:cfRule type="expression" priority="69" id="{36F4B02B-0D6E-4DC4-AE32-070213DF29FF}">
            <xm:f>'Worksheet - Section 3 Step 4'!$R$9=2</xm:f>
            <x14:dxf>
              <font>
                <color auto="1"/>
              </font>
              <fill>
                <patternFill patternType="none">
                  <bgColor auto="1"/>
                </patternFill>
              </fill>
            </x14:dxf>
          </x14:cfRule>
          <xm:sqref>D221</xm:sqref>
        </x14:conditionalFormatting>
        <x14:conditionalFormatting xmlns:xm="http://schemas.microsoft.com/office/excel/2006/main">
          <x14:cfRule type="expression" priority="70" id="{B858B0B4-68D0-4E53-882F-DEBCFBD744FE}">
            <xm:f>'Worksheet - Section 3 Step 4'!$R$10=2</xm:f>
            <x14:dxf>
              <font>
                <color auto="1"/>
              </font>
              <fill>
                <patternFill patternType="none">
                  <bgColor auto="1"/>
                </patternFill>
              </fill>
            </x14:dxf>
          </x14:cfRule>
          <xm:sqref>C221</xm:sqref>
        </x14:conditionalFormatting>
        <x14:conditionalFormatting xmlns:xm="http://schemas.microsoft.com/office/excel/2006/main">
          <x14:cfRule type="expression" priority="66" id="{FD353C70-998A-4DFD-BFF1-EFF371830034}">
            <xm:f>'Worksheet - Section 3 Step 4'!$R$11=2</xm:f>
            <x14:dxf>
              <font>
                <color theme="1"/>
              </font>
              <fill>
                <patternFill patternType="none">
                  <bgColor auto="1"/>
                </patternFill>
              </fill>
            </x14:dxf>
          </x14:cfRule>
          <xm:sqref>L221</xm:sqref>
        </x14:conditionalFormatting>
        <x14:conditionalFormatting xmlns:xm="http://schemas.microsoft.com/office/excel/2006/main">
          <x14:cfRule type="expression" priority="62" id="{93601174-F57E-4A94-B389-4DB74D5C367E}">
            <xm:f>'Worksheet - Section 3 Step 4'!$R$15=2</xm:f>
            <x14:dxf>
              <font>
                <color auto="1"/>
              </font>
              <fill>
                <patternFill patternType="none">
                  <bgColor auto="1"/>
                </patternFill>
              </fill>
            </x14:dxf>
          </x14:cfRule>
          <xm:sqref>F236</xm:sqref>
        </x14:conditionalFormatting>
        <x14:conditionalFormatting xmlns:xm="http://schemas.microsoft.com/office/excel/2006/main">
          <x14:cfRule type="expression" priority="63" id="{ACDFC0EB-BC80-4C86-8780-D70FD8A9FC5B}">
            <xm:f>'Worksheet - Section 3 Step 4'!$R$16=2</xm:f>
            <x14:dxf>
              <font>
                <color auto="1"/>
              </font>
              <fill>
                <patternFill patternType="none">
                  <bgColor auto="1"/>
                </patternFill>
              </fill>
            </x14:dxf>
          </x14:cfRule>
          <xm:sqref>E236</xm:sqref>
        </x14:conditionalFormatting>
        <x14:conditionalFormatting xmlns:xm="http://schemas.microsoft.com/office/excel/2006/main">
          <x14:cfRule type="expression" priority="64" id="{46B84FB9-2D52-4CF5-A334-B2B1412C437D}">
            <xm:f>'Worksheet - Section 3 Step 4'!$R$17=2</xm:f>
            <x14:dxf>
              <font>
                <color auto="1"/>
              </font>
              <fill>
                <patternFill patternType="none">
                  <bgColor auto="1"/>
                </patternFill>
              </fill>
            </x14:dxf>
          </x14:cfRule>
          <xm:sqref>D236</xm:sqref>
        </x14:conditionalFormatting>
        <x14:conditionalFormatting xmlns:xm="http://schemas.microsoft.com/office/excel/2006/main">
          <x14:cfRule type="expression" priority="65" id="{080BD0AC-94F3-4201-AC5C-8D1B339EA146}">
            <xm:f>'Worksheet - Section 3 Step 4'!$R$18=2</xm:f>
            <x14:dxf>
              <font>
                <color auto="1"/>
              </font>
              <fill>
                <patternFill patternType="none">
                  <bgColor auto="1"/>
                </patternFill>
              </fill>
            </x14:dxf>
          </x14:cfRule>
          <xm:sqref>C236</xm:sqref>
        </x14:conditionalFormatting>
        <x14:conditionalFormatting xmlns:xm="http://schemas.microsoft.com/office/excel/2006/main">
          <x14:cfRule type="expression" priority="61" id="{17B71FB9-FF69-424C-9C53-B86733DCA38D}">
            <xm:f>'Worksheet - Section 3 Step 4'!$R$19=2</xm:f>
            <x14:dxf>
              <font>
                <color theme="1"/>
              </font>
              <fill>
                <patternFill patternType="none">
                  <bgColor auto="1"/>
                </patternFill>
              </fill>
            </x14:dxf>
          </x14:cfRule>
          <xm:sqref>L236</xm:sqref>
        </x14:conditionalFormatting>
        <x14:conditionalFormatting xmlns:xm="http://schemas.microsoft.com/office/excel/2006/main">
          <x14:cfRule type="expression" priority="57" id="{7EDB2DA0-4143-40DB-89C2-9C30F5E334D3}">
            <xm:f>'Worksheet - Section 3 Step 4'!$R$23=2</xm:f>
            <x14:dxf>
              <font>
                <color auto="1"/>
              </font>
              <fill>
                <patternFill patternType="none">
                  <bgColor auto="1"/>
                </patternFill>
              </fill>
            </x14:dxf>
          </x14:cfRule>
          <xm:sqref>F251</xm:sqref>
        </x14:conditionalFormatting>
        <x14:conditionalFormatting xmlns:xm="http://schemas.microsoft.com/office/excel/2006/main">
          <x14:cfRule type="expression" priority="58" id="{3AB6C0C1-9F3C-4ADD-AC8B-B65DC04FBDE8}">
            <xm:f>'Worksheet - Section 3 Step 4'!$R$24=2</xm:f>
            <x14:dxf>
              <font>
                <color auto="1"/>
              </font>
              <fill>
                <patternFill patternType="none">
                  <bgColor auto="1"/>
                </patternFill>
              </fill>
            </x14:dxf>
          </x14:cfRule>
          <xm:sqref>E251</xm:sqref>
        </x14:conditionalFormatting>
        <x14:conditionalFormatting xmlns:xm="http://schemas.microsoft.com/office/excel/2006/main">
          <x14:cfRule type="expression" priority="59" id="{AECFD842-0420-4109-AEE7-4D3AC032ADF5}">
            <xm:f>'Worksheet - Section 3 Step 4'!$R$25=2</xm:f>
            <x14:dxf>
              <font>
                <color auto="1"/>
              </font>
              <fill>
                <patternFill patternType="none">
                  <bgColor auto="1"/>
                </patternFill>
              </fill>
            </x14:dxf>
          </x14:cfRule>
          <xm:sqref>D251</xm:sqref>
        </x14:conditionalFormatting>
        <x14:conditionalFormatting xmlns:xm="http://schemas.microsoft.com/office/excel/2006/main">
          <x14:cfRule type="expression" priority="60" id="{FE5416D5-08B6-4D35-B919-F737201268D6}">
            <xm:f>'Worksheet - Section 3 Step 4'!$R$26=2</xm:f>
            <x14:dxf>
              <font>
                <color auto="1"/>
              </font>
              <fill>
                <patternFill patternType="none">
                  <bgColor auto="1"/>
                </patternFill>
              </fill>
            </x14:dxf>
          </x14:cfRule>
          <xm:sqref>C251</xm:sqref>
        </x14:conditionalFormatting>
        <x14:conditionalFormatting xmlns:xm="http://schemas.microsoft.com/office/excel/2006/main">
          <x14:cfRule type="expression" priority="56" id="{5F8089AC-3BA0-4BE2-99EB-A6F0A407CB11}">
            <xm:f>'Worksheet - Section 3 Step 4'!$R$27=2</xm:f>
            <x14:dxf>
              <font>
                <color theme="1"/>
              </font>
              <fill>
                <patternFill patternType="none">
                  <bgColor auto="1"/>
                </patternFill>
              </fill>
            </x14:dxf>
          </x14:cfRule>
          <xm:sqref>L251</xm:sqref>
        </x14:conditionalFormatting>
        <x14:conditionalFormatting xmlns:xm="http://schemas.microsoft.com/office/excel/2006/main">
          <x14:cfRule type="expression" priority="52" id="{FA5A9CAA-DB43-4500-BFB7-850AF81F9F81}">
            <xm:f>'Worksheet - Section 3 Step 4'!$R$31=2</xm:f>
            <x14:dxf>
              <font>
                <color auto="1"/>
              </font>
              <fill>
                <patternFill patternType="none">
                  <bgColor auto="1"/>
                </patternFill>
              </fill>
            </x14:dxf>
          </x14:cfRule>
          <xm:sqref>F266</xm:sqref>
        </x14:conditionalFormatting>
        <x14:conditionalFormatting xmlns:xm="http://schemas.microsoft.com/office/excel/2006/main">
          <x14:cfRule type="expression" priority="53" id="{B84D9635-C072-4FA0-B003-085CDD04B227}">
            <xm:f>'Worksheet - Section 3 Step 4'!$R$32=2</xm:f>
            <x14:dxf>
              <font>
                <color auto="1"/>
              </font>
              <fill>
                <patternFill patternType="none">
                  <bgColor auto="1"/>
                </patternFill>
              </fill>
            </x14:dxf>
          </x14:cfRule>
          <xm:sqref>E266</xm:sqref>
        </x14:conditionalFormatting>
        <x14:conditionalFormatting xmlns:xm="http://schemas.microsoft.com/office/excel/2006/main">
          <x14:cfRule type="expression" priority="54" id="{F5350FA9-CC95-4F18-B962-F9F42B93D70E}">
            <xm:f>'Worksheet - Section 3 Step 4'!$R$33=2</xm:f>
            <x14:dxf>
              <font>
                <color auto="1"/>
              </font>
              <fill>
                <patternFill patternType="none">
                  <bgColor auto="1"/>
                </patternFill>
              </fill>
            </x14:dxf>
          </x14:cfRule>
          <xm:sqref>D266</xm:sqref>
        </x14:conditionalFormatting>
        <x14:conditionalFormatting xmlns:xm="http://schemas.microsoft.com/office/excel/2006/main">
          <x14:cfRule type="expression" priority="55" id="{8FABD16C-8EC9-478B-8837-BFE64BF5FFAB}">
            <xm:f>'Worksheet - Section 3 Step 4'!$R$34=2</xm:f>
            <x14:dxf>
              <font>
                <color auto="1"/>
              </font>
              <fill>
                <patternFill patternType="none">
                  <bgColor auto="1"/>
                </patternFill>
              </fill>
            </x14:dxf>
          </x14:cfRule>
          <xm:sqref>C266</xm:sqref>
        </x14:conditionalFormatting>
        <x14:conditionalFormatting xmlns:xm="http://schemas.microsoft.com/office/excel/2006/main">
          <x14:cfRule type="expression" priority="51" id="{EE15BD7F-48C1-4A92-A55D-E64515E45228}">
            <xm:f>'Worksheet - Section 3 Step 4'!$R$35=2</xm:f>
            <x14:dxf>
              <font>
                <color theme="1"/>
              </font>
              <fill>
                <patternFill patternType="none">
                  <bgColor auto="1"/>
                </patternFill>
              </fill>
            </x14:dxf>
          </x14:cfRule>
          <xm:sqref>L266</xm:sqref>
        </x14:conditionalFormatting>
        <x14:conditionalFormatting xmlns:xm="http://schemas.microsoft.com/office/excel/2006/main">
          <x14:cfRule type="expression" priority="47" id="{BBDF706C-C57E-4DF3-B423-42F074BFC21A}">
            <xm:f>'Worksheet - Section 3 Step 4'!$R$39=2</xm:f>
            <x14:dxf>
              <font>
                <color auto="1"/>
              </font>
              <fill>
                <patternFill patternType="none">
                  <bgColor auto="1"/>
                </patternFill>
              </fill>
            </x14:dxf>
          </x14:cfRule>
          <xm:sqref>F281</xm:sqref>
        </x14:conditionalFormatting>
        <x14:conditionalFormatting xmlns:xm="http://schemas.microsoft.com/office/excel/2006/main">
          <x14:cfRule type="expression" priority="48" id="{53E58951-D642-4E54-9DE1-53806E189ADD}">
            <xm:f>'Worksheet - Section 3 Step 4'!$R$40=2</xm:f>
            <x14:dxf>
              <font>
                <color auto="1"/>
              </font>
              <fill>
                <patternFill patternType="none">
                  <bgColor auto="1"/>
                </patternFill>
              </fill>
            </x14:dxf>
          </x14:cfRule>
          <xm:sqref>E281</xm:sqref>
        </x14:conditionalFormatting>
        <x14:conditionalFormatting xmlns:xm="http://schemas.microsoft.com/office/excel/2006/main">
          <x14:cfRule type="expression" priority="49" id="{20427B59-80C4-453D-A149-B0E359E0CC55}">
            <xm:f>'Worksheet - Section 3 Step 4'!$R$41=2</xm:f>
            <x14:dxf>
              <font>
                <color auto="1"/>
              </font>
              <fill>
                <patternFill patternType="none">
                  <bgColor auto="1"/>
                </patternFill>
              </fill>
            </x14:dxf>
          </x14:cfRule>
          <xm:sqref>D281</xm:sqref>
        </x14:conditionalFormatting>
        <x14:conditionalFormatting xmlns:xm="http://schemas.microsoft.com/office/excel/2006/main">
          <x14:cfRule type="expression" priority="50" id="{C065573E-578B-42FF-9EEB-0A3594142665}">
            <xm:f>'Worksheet - Section 3 Step 4'!$R$42=2</xm:f>
            <x14:dxf>
              <font>
                <color auto="1"/>
              </font>
              <fill>
                <patternFill patternType="none">
                  <bgColor auto="1"/>
                </patternFill>
              </fill>
            </x14:dxf>
          </x14:cfRule>
          <xm:sqref>C281</xm:sqref>
        </x14:conditionalFormatting>
        <x14:conditionalFormatting xmlns:xm="http://schemas.microsoft.com/office/excel/2006/main">
          <x14:cfRule type="expression" priority="46" id="{9BFC19BD-1D3B-4476-A731-1D9E47BB070B}">
            <xm:f>'Worksheet - Section 3 Step 4'!$R$43=2</xm:f>
            <x14:dxf>
              <font>
                <color theme="1"/>
              </font>
              <fill>
                <patternFill patternType="none">
                  <bgColor auto="1"/>
                </patternFill>
              </fill>
            </x14:dxf>
          </x14:cfRule>
          <xm:sqref>L281</xm:sqref>
        </x14:conditionalFormatting>
        <x14:conditionalFormatting xmlns:xm="http://schemas.microsoft.com/office/excel/2006/main">
          <x14:cfRule type="expression" priority="43" id="{74FDEE44-E272-41E4-8DFD-AB0B6BEBE268}">
            <xm:f>'Worksheet - Section 3 Step 4'!$R$15=2</xm:f>
            <x14:dxf>
              <font>
                <color theme="1"/>
              </font>
              <fill>
                <patternFill patternType="solid">
                  <bgColor rgb="FFE2EDDF"/>
                </patternFill>
              </fill>
            </x14:dxf>
          </x14:cfRule>
          <xm:sqref>B239 A238:A244 B242:B243</xm:sqref>
        </x14:conditionalFormatting>
        <x14:conditionalFormatting xmlns:xm="http://schemas.microsoft.com/office/excel/2006/main">
          <x14:cfRule type="expression" priority="44" id="{CA21386D-278F-4129-8CBF-BB13D306D9DA}">
            <xm:f>'Worksheet - Section 3 Step 4'!$R$15=2</xm:f>
            <x14:dxf>
              <font>
                <color auto="1"/>
              </font>
              <fill>
                <patternFill patternType="none">
                  <bgColor auto="1"/>
                </patternFill>
              </fill>
            </x14:dxf>
          </x14:cfRule>
          <xm:sqref>B240 B244</xm:sqref>
        </x14:conditionalFormatting>
        <x14:conditionalFormatting xmlns:xm="http://schemas.microsoft.com/office/excel/2006/main">
          <x14:cfRule type="expression" priority="37" id="{FBF5071A-E896-448C-9241-E3FB88E54B28}">
            <xm:f>'Worksheet - Section 3 Step 4'!$R$23=2</xm:f>
            <x14:dxf>
              <font>
                <color theme="1"/>
              </font>
              <fill>
                <patternFill patternType="solid">
                  <bgColor rgb="FFDACCEA"/>
                </patternFill>
              </fill>
            </x14:dxf>
          </x14:cfRule>
          <xm:sqref>K257</xm:sqref>
        </x14:conditionalFormatting>
        <x14:conditionalFormatting xmlns:xm="http://schemas.microsoft.com/office/excel/2006/main">
          <x14:cfRule type="expression" priority="38" id="{6D2B0B61-09C2-44E9-ACF0-E9A290900A15}">
            <xm:f>'Worksheet - Section 3 Step 4'!$R$23=2</xm:f>
            <x14:dxf>
              <font>
                <color auto="1"/>
              </font>
              <fill>
                <patternFill patternType="none">
                  <bgColor auto="1"/>
                </patternFill>
              </fill>
            </x14:dxf>
          </x14:cfRule>
          <xm:sqref>B255 B259</xm:sqref>
        </x14:conditionalFormatting>
        <x14:conditionalFormatting xmlns:xm="http://schemas.microsoft.com/office/excel/2006/main">
          <x14:cfRule type="expression" priority="39" id="{6114979C-22D0-4606-A898-923C1435B4D6}">
            <xm:f>'Worksheet - Section 3 Step 4'!$R$23=2</xm:f>
            <x14:dxf>
              <font>
                <color theme="1"/>
              </font>
              <fill>
                <patternFill patternType="solid">
                  <bgColor rgb="FFE2EDDF"/>
                </patternFill>
              </fill>
            </x14:dxf>
          </x14:cfRule>
          <xm:sqref>B254 A253:A259 B257:B258</xm:sqref>
        </x14:conditionalFormatting>
        <x14:conditionalFormatting xmlns:xm="http://schemas.microsoft.com/office/excel/2006/main">
          <x14:cfRule type="expression" priority="34" id="{F6E71ABC-5E8D-4EB2-B17B-E53B55F89518}">
            <xm:f>'Worksheet - Section 3 Step 4'!$R$31=2</xm:f>
            <x14:dxf>
              <font>
                <color theme="1"/>
              </font>
              <fill>
                <patternFill patternType="solid">
                  <bgColor rgb="FFDACCEA"/>
                </patternFill>
              </fill>
            </x14:dxf>
          </x14:cfRule>
          <xm:sqref>K272</xm:sqref>
        </x14:conditionalFormatting>
        <x14:conditionalFormatting xmlns:xm="http://schemas.microsoft.com/office/excel/2006/main">
          <x14:cfRule type="expression" priority="35" id="{98B079A1-889F-4BD3-969D-07BE9685B686}">
            <xm:f>'Worksheet - Section 3 Step 4'!$R$31=2</xm:f>
            <x14:dxf>
              <font>
                <color auto="1"/>
              </font>
              <fill>
                <patternFill patternType="none">
                  <bgColor auto="1"/>
                </patternFill>
              </fill>
            </x14:dxf>
          </x14:cfRule>
          <xm:sqref>B270 B274</xm:sqref>
        </x14:conditionalFormatting>
        <x14:conditionalFormatting xmlns:xm="http://schemas.microsoft.com/office/excel/2006/main">
          <x14:cfRule type="expression" priority="36" id="{56B5E509-D6F7-412D-AFB5-17E4DF90AE6A}">
            <xm:f>'Worksheet - Section 3 Step 4'!$R$31=2</xm:f>
            <x14:dxf>
              <font>
                <color theme="1"/>
              </font>
              <fill>
                <patternFill patternType="solid">
                  <bgColor rgb="FFE2EDDF"/>
                </patternFill>
              </fill>
            </x14:dxf>
          </x14:cfRule>
          <xm:sqref>B269 A268:A274 B272:B273</xm:sqref>
        </x14:conditionalFormatting>
        <x14:conditionalFormatting xmlns:xm="http://schemas.microsoft.com/office/excel/2006/main">
          <x14:cfRule type="expression" priority="31" id="{83269FBD-14A4-4DF1-AC0B-D94445F4AFC5}">
            <xm:f>'Worksheet - Section 3 Step 4'!$R$39=2</xm:f>
            <x14:dxf>
              <font>
                <color theme="1"/>
              </font>
              <fill>
                <patternFill patternType="solid">
                  <bgColor rgb="FFDACCEA"/>
                </patternFill>
              </fill>
            </x14:dxf>
          </x14:cfRule>
          <xm:sqref>K286</xm:sqref>
        </x14:conditionalFormatting>
        <x14:conditionalFormatting xmlns:xm="http://schemas.microsoft.com/office/excel/2006/main">
          <x14:cfRule type="expression" priority="32" id="{358957D7-FD1D-4B73-9D92-E745D82154E7}">
            <xm:f>'Worksheet - Section 3 Step 4'!$R$39=2</xm:f>
            <x14:dxf>
              <font>
                <color auto="1"/>
              </font>
              <fill>
                <patternFill patternType="none">
                  <bgColor auto="1"/>
                </patternFill>
              </fill>
            </x14:dxf>
          </x14:cfRule>
          <xm:sqref>B284 B288</xm:sqref>
        </x14:conditionalFormatting>
        <x14:conditionalFormatting xmlns:xm="http://schemas.microsoft.com/office/excel/2006/main">
          <x14:cfRule type="expression" priority="33" id="{4573ED6D-7BA5-4AF8-B304-7C1A731CBBB7}">
            <xm:f>'Worksheet - Section 3 Step 4'!$R$39=2</xm:f>
            <x14:dxf>
              <font>
                <color theme="1"/>
              </font>
              <fill>
                <patternFill patternType="solid">
                  <bgColor rgb="FFE2EDDF"/>
                </patternFill>
              </fill>
            </x14:dxf>
          </x14:cfRule>
          <xm:sqref>B283 B286:B287 A283:A288</xm:sqref>
        </x14:conditionalFormatting>
        <x14:conditionalFormatting xmlns:xm="http://schemas.microsoft.com/office/excel/2006/main">
          <x14:cfRule type="expression" priority="30" id="{E9611BCB-3718-4311-89CF-10D02053C314}">
            <xm:f>'Worksheet - Section 3 Step 4'!$R$7=2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A218</xm:sqref>
        </x14:conditionalFormatting>
        <x14:conditionalFormatting xmlns:xm="http://schemas.microsoft.com/office/excel/2006/main">
          <x14:cfRule type="expression" priority="29" id="{6A2FFB0D-4B36-4FBB-AD97-4CC5E6AE0062}">
            <xm:f>'Worksheet - Section 3 Step 4'!$R$15=2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A233</xm:sqref>
        </x14:conditionalFormatting>
        <x14:conditionalFormatting xmlns:xm="http://schemas.microsoft.com/office/excel/2006/main">
          <x14:cfRule type="expression" priority="28" id="{D5AA692D-1C74-4824-B262-E10B17FCF741}">
            <xm:f>'Worksheet - Section 3 Step 4'!$R$23=2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A248</xm:sqref>
        </x14:conditionalFormatting>
        <x14:conditionalFormatting xmlns:xm="http://schemas.microsoft.com/office/excel/2006/main">
          <x14:cfRule type="expression" priority="27" id="{6DE4E99A-8E95-47F3-9BFD-3E3B7F05C2DE}">
            <xm:f>'Worksheet - Section 3 Step 4'!$R$31=2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A263</xm:sqref>
        </x14:conditionalFormatting>
        <x14:conditionalFormatting xmlns:xm="http://schemas.microsoft.com/office/excel/2006/main">
          <x14:cfRule type="expression" priority="26" id="{566A7FB8-53E2-440D-A3FA-422EDAAD87BD}">
            <xm:f>'Worksheet - Section 3 Step 4'!$R$39=2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A278</xm:sqref>
        </x14:conditionalFormatting>
        <x14:conditionalFormatting xmlns:xm="http://schemas.microsoft.com/office/excel/2006/main">
          <x14:cfRule type="expression" priority="25" id="{BD6E9A57-9B1D-40CD-B14F-AAD5D4D0AA4E}">
            <xm:f>'Worksheet - Section 3 Step 4'!$R$15=2</xm:f>
            <x14:dxf>
              <font>
                <color theme="1"/>
              </font>
              <fill>
                <patternFill patternType="solid">
                  <bgColor rgb="FFDACCEA"/>
                </patternFill>
              </fill>
            </x14:dxf>
          </x14:cfRule>
          <xm:sqref>K242</xm:sqref>
        </x14:conditionalFormatting>
        <x14:conditionalFormatting xmlns:xm="http://schemas.microsoft.com/office/excel/2006/main">
          <x14:cfRule type="expression" priority="2" id="{1658D66E-56B5-40F6-A285-4355D383A5DE}">
            <xm:f>'3. Section 3'!$B$139="Not yet"</xm:f>
            <x14:dxf>
              <font>
                <color theme="0" tint="-0.499984740745262"/>
              </font>
              <fill>
                <patternFill>
                  <bgColor theme="0" tint="-0.499984740745262"/>
                </patternFill>
              </fill>
            </x14:dxf>
          </x14:cfRule>
          <xm:sqref>A118:L124 A127:L130 A133:L133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J76"/>
  <sheetViews>
    <sheetView showGridLines="0" view="pageLayout" zoomScaleNormal="80" workbookViewId="0">
      <selection activeCell="F13" sqref="F13:J13"/>
    </sheetView>
  </sheetViews>
  <sheetFormatPr defaultRowHeight="14.25" x14ac:dyDescent="0.45"/>
  <cols>
    <col min="1" max="10" width="8.86328125" style="13"/>
  </cols>
  <sheetData>
    <row r="1" spans="1:10" ht="14.65" customHeight="1" x14ac:dyDescent="0.45">
      <c r="A1" s="604" t="s">
        <v>77</v>
      </c>
      <c r="B1" s="604"/>
      <c r="C1" s="604"/>
      <c r="D1" s="604"/>
      <c r="E1" s="604"/>
      <c r="F1" s="604"/>
      <c r="G1" s="604"/>
      <c r="H1" s="604"/>
      <c r="I1" s="604"/>
      <c r="J1" s="604"/>
    </row>
    <row r="2" spans="1:10" ht="14.65" customHeight="1" x14ac:dyDescent="0.45">
      <c r="A2" s="604"/>
      <c r="B2" s="604"/>
      <c r="C2" s="604"/>
      <c r="D2" s="604"/>
      <c r="E2" s="604"/>
      <c r="F2" s="604"/>
      <c r="G2" s="604"/>
      <c r="H2" s="604"/>
      <c r="I2" s="604"/>
      <c r="J2" s="604"/>
    </row>
    <row r="3" spans="1:10" ht="14.65" customHeight="1" x14ac:dyDescent="0.45">
      <c r="A3" s="606" t="s">
        <v>78</v>
      </c>
      <c r="B3" s="606"/>
      <c r="C3" s="606"/>
      <c r="D3" s="606"/>
      <c r="E3" s="606"/>
      <c r="F3" s="606"/>
      <c r="G3" s="606"/>
      <c r="H3" s="606"/>
      <c r="I3" s="606"/>
      <c r="J3" s="606"/>
    </row>
    <row r="4" spans="1:10" x14ac:dyDescent="0.45">
      <c r="A4" s="609"/>
      <c r="B4" s="609"/>
      <c r="C4" s="609"/>
      <c r="D4" s="609"/>
      <c r="E4" s="609"/>
      <c r="F4" s="609"/>
      <c r="G4" s="609"/>
      <c r="H4" s="609"/>
      <c r="I4" s="609"/>
      <c r="J4" s="609"/>
    </row>
    <row r="5" spans="1:10" x14ac:dyDescent="0.45">
      <c r="A5" s="609"/>
      <c r="B5" s="609"/>
      <c r="C5" s="609"/>
      <c r="D5" s="609"/>
      <c r="E5" s="609"/>
      <c r="F5" s="609"/>
      <c r="G5" s="609"/>
      <c r="H5" s="609"/>
      <c r="I5" s="609"/>
      <c r="J5" s="609"/>
    </row>
    <row r="6" spans="1:10" x14ac:dyDescent="0.45">
      <c r="A6" s="605" t="s">
        <v>79</v>
      </c>
      <c r="B6" s="605"/>
      <c r="C6" s="605"/>
      <c r="D6" s="605"/>
      <c r="E6" s="605"/>
      <c r="F6" s="605" t="s">
        <v>89</v>
      </c>
      <c r="G6" s="605"/>
      <c r="H6" s="605"/>
      <c r="I6" s="605"/>
      <c r="J6" s="605"/>
    </row>
    <row r="7" spans="1:10" x14ac:dyDescent="0.45">
      <c r="A7" s="598" t="s">
        <v>80</v>
      </c>
      <c r="B7" s="598"/>
      <c r="C7" s="598"/>
      <c r="D7" s="598"/>
      <c r="E7" s="598"/>
      <c r="F7" s="598"/>
      <c r="G7" s="598"/>
      <c r="H7" s="598"/>
      <c r="I7" s="598"/>
      <c r="J7" s="598"/>
    </row>
    <row r="8" spans="1:10" x14ac:dyDescent="0.45">
      <c r="A8" s="598" t="s">
        <v>81</v>
      </c>
      <c r="B8" s="598"/>
      <c r="C8" s="598"/>
      <c r="D8" s="598"/>
      <c r="E8" s="598"/>
      <c r="F8" s="598"/>
      <c r="G8" s="598"/>
      <c r="H8" s="598"/>
      <c r="I8" s="598"/>
      <c r="J8" s="598"/>
    </row>
    <row r="9" spans="1:10" x14ac:dyDescent="0.45">
      <c r="A9" s="598" t="s">
        <v>90</v>
      </c>
      <c r="B9" s="598"/>
      <c r="C9" s="598"/>
      <c r="D9" s="598"/>
      <c r="E9" s="598"/>
      <c r="F9" s="598"/>
      <c r="G9" s="598"/>
      <c r="H9" s="598"/>
      <c r="I9" s="598"/>
      <c r="J9" s="598"/>
    </row>
    <row r="10" spans="1:10" x14ac:dyDescent="0.45">
      <c r="A10" s="598" t="s">
        <v>98</v>
      </c>
      <c r="B10" s="598"/>
      <c r="C10" s="598"/>
      <c r="D10" s="598"/>
      <c r="E10" s="598"/>
      <c r="F10" s="598"/>
      <c r="G10" s="598"/>
      <c r="H10" s="598"/>
      <c r="I10" s="598"/>
      <c r="J10" s="598"/>
    </row>
    <row r="11" spans="1:10" ht="29.1" customHeight="1" x14ac:dyDescent="0.45">
      <c r="A11" s="598" t="s">
        <v>82</v>
      </c>
      <c r="B11" s="598"/>
      <c r="C11" s="598"/>
      <c r="D11" s="598"/>
      <c r="E11" s="598"/>
      <c r="F11" s="598"/>
      <c r="G11" s="598"/>
      <c r="H11" s="598"/>
      <c r="I11" s="598"/>
      <c r="J11" s="598"/>
    </row>
    <row r="12" spans="1:10" ht="28.5" customHeight="1" x14ac:dyDescent="0.45">
      <c r="A12" s="598" t="s">
        <v>83</v>
      </c>
      <c r="B12" s="598"/>
      <c r="C12" s="598"/>
      <c r="D12" s="598"/>
      <c r="E12" s="598"/>
      <c r="F12" s="598"/>
      <c r="G12" s="598"/>
      <c r="H12" s="598"/>
      <c r="I12" s="598"/>
      <c r="J12" s="598"/>
    </row>
    <row r="13" spans="1:10" ht="29.1" customHeight="1" x14ac:dyDescent="0.45">
      <c r="A13" s="598" t="s">
        <v>84</v>
      </c>
      <c r="B13" s="598"/>
      <c r="C13" s="598"/>
      <c r="D13" s="598"/>
      <c r="E13" s="598"/>
      <c r="F13" s="598"/>
      <c r="G13" s="598"/>
      <c r="H13" s="598"/>
      <c r="I13" s="598"/>
      <c r="J13" s="598"/>
    </row>
    <row r="14" spans="1:10" x14ac:dyDescent="0.45">
      <c r="A14" s="598" t="s">
        <v>85</v>
      </c>
      <c r="B14" s="598"/>
      <c r="C14" s="598"/>
      <c r="D14" s="598"/>
      <c r="E14" s="598"/>
      <c r="F14" s="598"/>
      <c r="G14" s="598"/>
      <c r="H14" s="598"/>
      <c r="I14" s="598"/>
      <c r="J14" s="598"/>
    </row>
    <row r="15" spans="1:10" x14ac:dyDescent="0.45">
      <c r="A15" s="601" t="s">
        <v>86</v>
      </c>
      <c r="B15" s="602"/>
      <c r="C15" s="602"/>
      <c r="D15" s="602"/>
      <c r="E15" s="603"/>
      <c r="F15" s="601"/>
      <c r="G15" s="602"/>
      <c r="H15" s="602"/>
      <c r="I15" s="602"/>
      <c r="J15" s="603"/>
    </row>
    <row r="16" spans="1:10" ht="43.5" customHeight="1" x14ac:dyDescent="0.45">
      <c r="A16" s="598" t="s">
        <v>87</v>
      </c>
      <c r="B16" s="598"/>
      <c r="C16" s="598"/>
      <c r="D16" s="598"/>
      <c r="E16" s="598"/>
      <c r="F16" s="598"/>
      <c r="G16" s="598"/>
      <c r="H16" s="598"/>
      <c r="I16" s="598"/>
      <c r="J16" s="598"/>
    </row>
    <row r="17" spans="1:10" ht="29.1" customHeight="1" x14ac:dyDescent="0.45">
      <c r="A17" s="598" t="s">
        <v>88</v>
      </c>
      <c r="B17" s="598"/>
      <c r="C17" s="598"/>
      <c r="D17" s="598"/>
      <c r="E17" s="598"/>
      <c r="F17" s="598"/>
      <c r="G17" s="598"/>
      <c r="H17" s="598"/>
      <c r="I17" s="598"/>
      <c r="J17" s="598"/>
    </row>
    <row r="18" spans="1:10" ht="29.65" customHeight="1" x14ac:dyDescent="0.45">
      <c r="A18" s="598" t="s">
        <v>96</v>
      </c>
      <c r="B18" s="598"/>
      <c r="C18" s="598"/>
      <c r="D18" s="598"/>
      <c r="E18" s="598"/>
      <c r="F18" s="598"/>
      <c r="G18" s="598"/>
      <c r="H18" s="598"/>
      <c r="I18" s="598"/>
      <c r="J18" s="598"/>
    </row>
    <row r="19" spans="1:10" x14ac:dyDescent="0.45">
      <c r="A19" s="598" t="s">
        <v>97</v>
      </c>
      <c r="B19" s="598"/>
      <c r="C19" s="598"/>
      <c r="D19" s="598"/>
      <c r="E19" s="598"/>
      <c r="F19" s="598"/>
      <c r="G19" s="598"/>
      <c r="H19" s="598"/>
      <c r="I19" s="598"/>
      <c r="J19" s="598"/>
    </row>
    <row r="20" spans="1:10" x14ac:dyDescent="0.45">
      <c r="A20" s="598" t="s">
        <v>99</v>
      </c>
      <c r="B20" s="598"/>
      <c r="C20" s="598"/>
      <c r="D20" s="598"/>
      <c r="E20" s="598"/>
      <c r="F20" s="598"/>
      <c r="G20" s="598"/>
      <c r="H20" s="598"/>
      <c r="I20" s="598"/>
      <c r="J20" s="598"/>
    </row>
    <row r="21" spans="1:10" ht="43.5" customHeight="1" x14ac:dyDescent="0.45">
      <c r="A21" s="598" t="s">
        <v>10</v>
      </c>
      <c r="B21" s="598"/>
      <c r="C21" s="598"/>
      <c r="D21" s="598"/>
      <c r="E21" s="598"/>
      <c r="F21" s="598"/>
      <c r="G21" s="598"/>
      <c r="H21" s="598"/>
      <c r="I21" s="598"/>
      <c r="J21" s="598"/>
    </row>
    <row r="22" spans="1:10" s="13" customFormat="1" ht="14.65" customHeight="1" x14ac:dyDescent="0.45"/>
    <row r="23" spans="1:10" x14ac:dyDescent="0.45">
      <c r="A23" s="599" t="s">
        <v>91</v>
      </c>
      <c r="B23" s="599"/>
      <c r="C23" s="599"/>
      <c r="D23" s="599"/>
      <c r="E23" s="599"/>
      <c r="F23" s="599"/>
      <c r="G23" s="599"/>
      <c r="H23" s="599"/>
      <c r="I23" s="599"/>
      <c r="J23" s="599"/>
    </row>
    <row r="24" spans="1:10" x14ac:dyDescent="0.45">
      <c r="A24" s="600" t="s">
        <v>100</v>
      </c>
      <c r="B24" s="600"/>
      <c r="C24" s="600"/>
      <c r="D24" s="600"/>
      <c r="E24" s="600"/>
      <c r="F24" s="600"/>
      <c r="G24" s="600"/>
      <c r="H24" s="600"/>
      <c r="I24" s="600"/>
      <c r="J24" s="600"/>
    </row>
    <row r="25" spans="1:10" x14ac:dyDescent="0.45">
      <c r="A25" s="600"/>
      <c r="B25" s="600"/>
      <c r="C25" s="600"/>
      <c r="D25" s="600"/>
      <c r="E25" s="600"/>
      <c r="F25" s="600"/>
      <c r="G25" s="600"/>
      <c r="H25" s="600"/>
      <c r="I25" s="600"/>
      <c r="J25" s="600"/>
    </row>
    <row r="26" spans="1:10" x14ac:dyDescent="0.45">
      <c r="A26" s="600"/>
      <c r="B26" s="600"/>
      <c r="C26" s="600"/>
      <c r="D26" s="600"/>
      <c r="E26" s="600"/>
      <c r="F26" s="600"/>
      <c r="G26" s="600"/>
      <c r="H26" s="600"/>
      <c r="I26" s="600"/>
      <c r="J26" s="600"/>
    </row>
    <row r="27" spans="1:10" x14ac:dyDescent="0.45">
      <c r="A27" s="593"/>
      <c r="B27" s="593"/>
      <c r="C27" s="593"/>
      <c r="D27" s="14"/>
      <c r="E27" s="593"/>
      <c r="F27" s="593"/>
      <c r="G27" s="593"/>
      <c r="I27" s="595"/>
      <c r="J27" s="595"/>
    </row>
    <row r="28" spans="1:10" x14ac:dyDescent="0.45">
      <c r="A28" s="594"/>
      <c r="B28" s="594"/>
      <c r="C28" s="594"/>
      <c r="D28" s="14"/>
      <c r="E28" s="594"/>
      <c r="F28" s="594"/>
      <c r="G28" s="594"/>
      <c r="I28" s="596"/>
      <c r="J28" s="596"/>
    </row>
    <row r="29" spans="1:10" x14ac:dyDescent="0.45">
      <c r="A29" s="597" t="s">
        <v>92</v>
      </c>
      <c r="B29" s="597"/>
      <c r="C29" s="597"/>
      <c r="E29" s="597" t="s">
        <v>93</v>
      </c>
      <c r="F29" s="597"/>
      <c r="G29" s="597"/>
      <c r="I29" s="597" t="s">
        <v>94</v>
      </c>
      <c r="J29" s="597"/>
    </row>
    <row r="31" spans="1:10" x14ac:dyDescent="0.45">
      <c r="A31" s="593"/>
      <c r="B31" s="593"/>
      <c r="C31" s="593"/>
      <c r="D31" s="14"/>
      <c r="E31" s="593"/>
      <c r="F31" s="593"/>
      <c r="G31" s="593"/>
      <c r="I31" s="595"/>
      <c r="J31" s="595"/>
    </row>
    <row r="32" spans="1:10" x14ac:dyDescent="0.45">
      <c r="A32" s="594"/>
      <c r="B32" s="594"/>
      <c r="C32" s="594"/>
      <c r="D32" s="14"/>
      <c r="E32" s="594"/>
      <c r="F32" s="594"/>
      <c r="G32" s="594"/>
      <c r="I32" s="596"/>
      <c r="J32" s="596"/>
    </row>
    <row r="33" spans="1:10" x14ac:dyDescent="0.45">
      <c r="A33" s="597" t="s">
        <v>92</v>
      </c>
      <c r="B33" s="597"/>
      <c r="C33" s="597"/>
      <c r="E33" s="597" t="s">
        <v>93</v>
      </c>
      <c r="F33" s="597"/>
      <c r="G33" s="597"/>
      <c r="I33" s="597" t="s">
        <v>94</v>
      </c>
      <c r="J33" s="597"/>
    </row>
    <row r="35" spans="1:10" x14ac:dyDescent="0.45">
      <c r="A35" s="593"/>
      <c r="B35" s="593"/>
      <c r="C35" s="593"/>
      <c r="D35" s="14"/>
      <c r="E35" s="593"/>
      <c r="F35" s="593"/>
      <c r="G35" s="593"/>
      <c r="I35" s="595"/>
      <c r="J35" s="595"/>
    </row>
    <row r="36" spans="1:10" x14ac:dyDescent="0.45">
      <c r="A36" s="594"/>
      <c r="B36" s="594"/>
      <c r="C36" s="594"/>
      <c r="D36" s="14"/>
      <c r="E36" s="594"/>
      <c r="F36" s="594"/>
      <c r="G36" s="594"/>
      <c r="I36" s="596"/>
      <c r="J36" s="596"/>
    </row>
    <row r="37" spans="1:10" x14ac:dyDescent="0.45">
      <c r="A37" s="597" t="s">
        <v>92</v>
      </c>
      <c r="B37" s="597"/>
      <c r="C37" s="597"/>
      <c r="E37" s="597" t="s">
        <v>93</v>
      </c>
      <c r="F37" s="597"/>
      <c r="G37" s="597"/>
      <c r="I37" s="597" t="s">
        <v>94</v>
      </c>
      <c r="J37" s="597"/>
    </row>
    <row r="38" spans="1:10" x14ac:dyDescent="0.45">
      <c r="A38" s="604" t="s">
        <v>95</v>
      </c>
      <c r="B38" s="604"/>
      <c r="C38" s="604"/>
      <c r="D38" s="604"/>
      <c r="E38" s="604"/>
      <c r="F38" s="604"/>
      <c r="G38" s="604"/>
      <c r="H38" s="604"/>
      <c r="I38" s="604"/>
      <c r="J38" s="604"/>
    </row>
    <row r="39" spans="1:10" x14ac:dyDescent="0.45">
      <c r="A39" s="604"/>
      <c r="B39" s="604"/>
      <c r="C39" s="604"/>
      <c r="D39" s="604"/>
      <c r="E39" s="604"/>
      <c r="F39" s="604"/>
      <c r="G39" s="604"/>
      <c r="H39" s="604"/>
      <c r="I39" s="604"/>
      <c r="J39" s="604"/>
    </row>
    <row r="40" spans="1:10" ht="14.65" customHeight="1" x14ac:dyDescent="0.45">
      <c r="A40" s="606" t="s">
        <v>78</v>
      </c>
      <c r="B40" s="606"/>
      <c r="C40" s="606"/>
      <c r="D40" s="606"/>
      <c r="E40" s="606"/>
      <c r="F40" s="606"/>
      <c r="G40" s="606"/>
      <c r="H40" s="606"/>
      <c r="I40" s="606"/>
      <c r="J40" s="606"/>
    </row>
    <row r="41" spans="1:10" x14ac:dyDescent="0.45">
      <c r="A41" s="607"/>
      <c r="B41" s="607"/>
      <c r="C41" s="607"/>
      <c r="D41" s="607"/>
      <c r="E41" s="607"/>
      <c r="F41" s="607"/>
      <c r="G41" s="607"/>
      <c r="H41" s="607"/>
      <c r="I41" s="607"/>
      <c r="J41" s="607"/>
    </row>
    <row r="42" spans="1:10" x14ac:dyDescent="0.45">
      <c r="A42" s="607"/>
      <c r="B42" s="607"/>
      <c r="C42" s="607"/>
      <c r="D42" s="607"/>
      <c r="E42" s="607"/>
      <c r="F42" s="607"/>
      <c r="G42" s="607"/>
      <c r="H42" s="607"/>
      <c r="I42" s="607"/>
      <c r="J42" s="607"/>
    </row>
    <row r="43" spans="1:10" x14ac:dyDescent="0.45">
      <c r="A43" s="607"/>
      <c r="B43" s="607"/>
      <c r="C43" s="607"/>
      <c r="D43" s="607"/>
      <c r="E43" s="607"/>
      <c r="F43" s="607"/>
      <c r="G43" s="607"/>
      <c r="H43" s="607"/>
      <c r="I43" s="607"/>
      <c r="J43" s="607"/>
    </row>
    <row r="44" spans="1:10" x14ac:dyDescent="0.45">
      <c r="A44" s="608"/>
      <c r="B44" s="608"/>
      <c r="C44" s="608"/>
      <c r="D44" s="608"/>
      <c r="E44" s="608"/>
      <c r="F44" s="608"/>
      <c r="G44" s="608"/>
      <c r="H44" s="608"/>
      <c r="I44" s="608"/>
      <c r="J44" s="608"/>
    </row>
    <row r="45" spans="1:10" x14ac:dyDescent="0.45">
      <c r="A45" s="605" t="s">
        <v>79</v>
      </c>
      <c r="B45" s="605"/>
      <c r="C45" s="605"/>
      <c r="D45" s="605"/>
      <c r="E45" s="605"/>
      <c r="F45" s="605" t="s">
        <v>89</v>
      </c>
      <c r="G45" s="605"/>
      <c r="H45" s="605"/>
      <c r="I45" s="605"/>
      <c r="J45" s="605"/>
    </row>
    <row r="46" spans="1:10" x14ac:dyDescent="0.45">
      <c r="A46" s="598" t="s">
        <v>80</v>
      </c>
      <c r="B46" s="598"/>
      <c r="C46" s="598"/>
      <c r="D46" s="598"/>
      <c r="E46" s="598"/>
      <c r="F46" s="598"/>
      <c r="G46" s="598"/>
      <c r="H46" s="598"/>
      <c r="I46" s="598"/>
      <c r="J46" s="598"/>
    </row>
    <row r="47" spans="1:10" x14ac:dyDescent="0.45">
      <c r="A47" s="598" t="s">
        <v>81</v>
      </c>
      <c r="B47" s="598"/>
      <c r="C47" s="598"/>
      <c r="D47" s="598"/>
      <c r="E47" s="598"/>
      <c r="F47" s="598"/>
      <c r="G47" s="598"/>
      <c r="H47" s="598"/>
      <c r="I47" s="598"/>
      <c r="J47" s="598"/>
    </row>
    <row r="48" spans="1:10" x14ac:dyDescent="0.45">
      <c r="A48" s="598" t="s">
        <v>90</v>
      </c>
      <c r="B48" s="598"/>
      <c r="C48" s="598"/>
      <c r="D48" s="598"/>
      <c r="E48" s="598"/>
      <c r="F48" s="598"/>
      <c r="G48" s="598"/>
      <c r="H48" s="598"/>
      <c r="I48" s="598"/>
      <c r="J48" s="598"/>
    </row>
    <row r="49" spans="1:10" x14ac:dyDescent="0.45">
      <c r="A49" s="598" t="s">
        <v>98</v>
      </c>
      <c r="B49" s="598"/>
      <c r="C49" s="598"/>
      <c r="D49" s="598"/>
      <c r="E49" s="598"/>
      <c r="F49" s="598"/>
      <c r="G49" s="598"/>
      <c r="H49" s="598"/>
      <c r="I49" s="598"/>
      <c r="J49" s="598"/>
    </row>
    <row r="50" spans="1:10" ht="28.5" customHeight="1" x14ac:dyDescent="0.45">
      <c r="A50" s="598" t="s">
        <v>82</v>
      </c>
      <c r="B50" s="598"/>
      <c r="C50" s="598"/>
      <c r="D50" s="598"/>
      <c r="E50" s="598"/>
      <c r="F50" s="598"/>
      <c r="G50" s="598"/>
      <c r="H50" s="598"/>
      <c r="I50" s="598"/>
      <c r="J50" s="598"/>
    </row>
    <row r="51" spans="1:10" ht="29.65" customHeight="1" x14ac:dyDescent="0.45">
      <c r="A51" s="598" t="s">
        <v>83</v>
      </c>
      <c r="B51" s="598"/>
      <c r="C51" s="598"/>
      <c r="D51" s="598"/>
      <c r="E51" s="598"/>
      <c r="F51" s="598"/>
      <c r="G51" s="598"/>
      <c r="H51" s="598"/>
      <c r="I51" s="598"/>
      <c r="J51" s="598"/>
    </row>
    <row r="52" spans="1:10" ht="30.6" customHeight="1" x14ac:dyDescent="0.45">
      <c r="A52" s="598" t="s">
        <v>84</v>
      </c>
      <c r="B52" s="598"/>
      <c r="C52" s="598"/>
      <c r="D52" s="598"/>
      <c r="E52" s="598"/>
      <c r="F52" s="598"/>
      <c r="G52" s="598"/>
      <c r="H52" s="598"/>
      <c r="I52" s="598"/>
      <c r="J52" s="598"/>
    </row>
    <row r="53" spans="1:10" x14ac:dyDescent="0.45">
      <c r="A53" s="598" t="s">
        <v>85</v>
      </c>
      <c r="B53" s="598"/>
      <c r="C53" s="598"/>
      <c r="D53" s="598"/>
      <c r="E53" s="598"/>
      <c r="F53" s="598"/>
      <c r="G53" s="598"/>
      <c r="H53" s="598"/>
      <c r="I53" s="598"/>
      <c r="J53" s="598"/>
    </row>
    <row r="54" spans="1:10" x14ac:dyDescent="0.45">
      <c r="A54" s="601" t="s">
        <v>86</v>
      </c>
      <c r="B54" s="602"/>
      <c r="C54" s="602"/>
      <c r="D54" s="602"/>
      <c r="E54" s="603"/>
      <c r="F54" s="601"/>
      <c r="G54" s="602"/>
      <c r="H54" s="602"/>
      <c r="I54" s="602"/>
      <c r="J54" s="603"/>
    </row>
    <row r="55" spans="1:10" ht="39.6" customHeight="1" x14ac:dyDescent="0.45">
      <c r="A55" s="598" t="s">
        <v>87</v>
      </c>
      <c r="B55" s="598"/>
      <c r="C55" s="598"/>
      <c r="D55" s="598"/>
      <c r="E55" s="598"/>
      <c r="F55" s="598"/>
      <c r="G55" s="598"/>
      <c r="H55" s="598"/>
      <c r="I55" s="598"/>
      <c r="J55" s="598"/>
    </row>
    <row r="56" spans="1:10" ht="27.6" customHeight="1" x14ac:dyDescent="0.45">
      <c r="A56" s="598" t="s">
        <v>88</v>
      </c>
      <c r="B56" s="598"/>
      <c r="C56" s="598"/>
      <c r="D56" s="598"/>
      <c r="E56" s="598"/>
      <c r="F56" s="598"/>
      <c r="G56" s="598"/>
      <c r="H56" s="598"/>
      <c r="I56" s="598"/>
      <c r="J56" s="598"/>
    </row>
    <row r="57" spans="1:10" ht="29.65" customHeight="1" x14ac:dyDescent="0.45">
      <c r="A57" s="598" t="s">
        <v>96</v>
      </c>
      <c r="B57" s="598"/>
      <c r="C57" s="598"/>
      <c r="D57" s="598"/>
      <c r="E57" s="598"/>
      <c r="F57" s="598"/>
      <c r="G57" s="598"/>
      <c r="H57" s="598"/>
      <c r="I57" s="598"/>
      <c r="J57" s="598"/>
    </row>
    <row r="58" spans="1:10" x14ac:dyDescent="0.45">
      <c r="A58" s="598" t="s">
        <v>97</v>
      </c>
      <c r="B58" s="598"/>
      <c r="C58" s="598"/>
      <c r="D58" s="598"/>
      <c r="E58" s="598"/>
      <c r="F58" s="598"/>
      <c r="G58" s="598"/>
      <c r="H58" s="598"/>
      <c r="I58" s="598"/>
      <c r="J58" s="598"/>
    </row>
    <row r="59" spans="1:10" x14ac:dyDescent="0.45">
      <c r="A59" s="598" t="s">
        <v>99</v>
      </c>
      <c r="B59" s="598"/>
      <c r="C59" s="598"/>
      <c r="D59" s="598"/>
      <c r="E59" s="598"/>
      <c r="F59" s="598"/>
      <c r="G59" s="598"/>
      <c r="H59" s="598"/>
      <c r="I59" s="598"/>
      <c r="J59" s="598"/>
    </row>
    <row r="60" spans="1:10" x14ac:dyDescent="0.45">
      <c r="A60" s="598" t="s">
        <v>10</v>
      </c>
      <c r="B60" s="598"/>
      <c r="C60" s="598"/>
      <c r="D60" s="598"/>
      <c r="E60" s="598"/>
      <c r="F60" s="598"/>
      <c r="G60" s="598"/>
      <c r="H60" s="598"/>
      <c r="I60" s="598"/>
      <c r="J60" s="598"/>
    </row>
    <row r="62" spans="1:10" x14ac:dyDescent="0.45">
      <c r="A62" s="599" t="s">
        <v>91</v>
      </c>
      <c r="B62" s="599"/>
      <c r="C62" s="599"/>
      <c r="D62" s="599"/>
      <c r="E62" s="599"/>
      <c r="F62" s="599"/>
      <c r="G62" s="599"/>
      <c r="H62" s="599"/>
      <c r="I62" s="599"/>
      <c r="J62" s="599"/>
    </row>
    <row r="63" spans="1:10" x14ac:dyDescent="0.45">
      <c r="A63" s="600" t="s">
        <v>100</v>
      </c>
      <c r="B63" s="600"/>
      <c r="C63" s="600"/>
      <c r="D63" s="600"/>
      <c r="E63" s="600"/>
      <c r="F63" s="600"/>
      <c r="G63" s="600"/>
      <c r="H63" s="600"/>
      <c r="I63" s="600"/>
      <c r="J63" s="600"/>
    </row>
    <row r="64" spans="1:10" x14ac:dyDescent="0.45">
      <c r="A64" s="600"/>
      <c r="B64" s="600"/>
      <c r="C64" s="600"/>
      <c r="D64" s="600"/>
      <c r="E64" s="600"/>
      <c r="F64" s="600"/>
      <c r="G64" s="600"/>
      <c r="H64" s="600"/>
      <c r="I64" s="600"/>
      <c r="J64" s="600"/>
    </row>
    <row r="65" spans="1:10" x14ac:dyDescent="0.45">
      <c r="A65" s="600"/>
      <c r="B65" s="600"/>
      <c r="C65" s="600"/>
      <c r="D65" s="600"/>
      <c r="E65" s="600"/>
      <c r="F65" s="600"/>
      <c r="G65" s="600"/>
      <c r="H65" s="600"/>
      <c r="I65" s="600"/>
      <c r="J65" s="600"/>
    </row>
    <row r="66" spans="1:10" x14ac:dyDescent="0.45">
      <c r="A66" s="593"/>
      <c r="B66" s="593"/>
      <c r="C66" s="593"/>
      <c r="D66" s="14"/>
      <c r="E66" s="593"/>
      <c r="F66" s="593"/>
      <c r="G66" s="593"/>
      <c r="I66" s="595"/>
      <c r="J66" s="595"/>
    </row>
    <row r="67" spans="1:10" x14ac:dyDescent="0.45">
      <c r="A67" s="594"/>
      <c r="B67" s="594"/>
      <c r="C67" s="594"/>
      <c r="D67" s="14"/>
      <c r="E67" s="594"/>
      <c r="F67" s="594"/>
      <c r="G67" s="594"/>
      <c r="I67" s="596"/>
      <c r="J67" s="596"/>
    </row>
    <row r="68" spans="1:10" x14ac:dyDescent="0.45">
      <c r="A68" s="597" t="s">
        <v>92</v>
      </c>
      <c r="B68" s="597"/>
      <c r="C68" s="597"/>
      <c r="E68" s="597" t="s">
        <v>93</v>
      </c>
      <c r="F68" s="597"/>
      <c r="G68" s="597"/>
      <c r="I68" s="597" t="s">
        <v>94</v>
      </c>
      <c r="J68" s="597"/>
    </row>
    <row r="70" spans="1:10" x14ac:dyDescent="0.45">
      <c r="A70" s="593"/>
      <c r="B70" s="593"/>
      <c r="C70" s="593"/>
      <c r="D70" s="14"/>
      <c r="E70" s="593"/>
      <c r="F70" s="593"/>
      <c r="G70" s="593"/>
      <c r="I70" s="595"/>
      <c r="J70" s="595"/>
    </row>
    <row r="71" spans="1:10" x14ac:dyDescent="0.45">
      <c r="A71" s="594"/>
      <c r="B71" s="594"/>
      <c r="C71" s="594"/>
      <c r="D71" s="14"/>
      <c r="E71" s="594"/>
      <c r="F71" s="594"/>
      <c r="G71" s="594"/>
      <c r="I71" s="596"/>
      <c r="J71" s="596"/>
    </row>
    <row r="72" spans="1:10" x14ac:dyDescent="0.45">
      <c r="A72" s="597" t="s">
        <v>92</v>
      </c>
      <c r="B72" s="597"/>
      <c r="C72" s="597"/>
      <c r="E72" s="597" t="s">
        <v>93</v>
      </c>
      <c r="F72" s="597"/>
      <c r="G72" s="597"/>
      <c r="I72" s="597" t="s">
        <v>94</v>
      </c>
      <c r="J72" s="597"/>
    </row>
    <row r="74" spans="1:10" x14ac:dyDescent="0.45">
      <c r="A74" s="593"/>
      <c r="B74" s="593"/>
      <c r="C74" s="593"/>
      <c r="D74" s="14"/>
      <c r="E74" s="593"/>
      <c r="F74" s="593"/>
      <c r="G74" s="593"/>
      <c r="I74" s="595"/>
      <c r="J74" s="595"/>
    </row>
    <row r="75" spans="1:10" x14ac:dyDescent="0.45">
      <c r="A75" s="594"/>
      <c r="B75" s="594"/>
      <c r="C75" s="594"/>
      <c r="D75" s="14"/>
      <c r="E75" s="594"/>
      <c r="F75" s="594"/>
      <c r="G75" s="594"/>
      <c r="I75" s="596"/>
      <c r="J75" s="596"/>
    </row>
    <row r="76" spans="1:10" x14ac:dyDescent="0.45">
      <c r="A76" s="597" t="s">
        <v>92</v>
      </c>
      <c r="B76" s="597"/>
      <c r="C76" s="597"/>
      <c r="E76" s="597" t="s">
        <v>93</v>
      </c>
      <c r="F76" s="597"/>
      <c r="G76" s="597"/>
      <c r="I76" s="597" t="s">
        <v>94</v>
      </c>
      <c r="J76" s="597"/>
    </row>
  </sheetData>
  <mergeCells count="108">
    <mergeCell ref="A7:E7"/>
    <mergeCell ref="F7:J7"/>
    <mergeCell ref="A8:E8"/>
    <mergeCell ref="F8:J8"/>
    <mergeCell ref="A9:E9"/>
    <mergeCell ref="F9:J9"/>
    <mergeCell ref="A1:J2"/>
    <mergeCell ref="A3:J5"/>
    <mergeCell ref="A6:E6"/>
    <mergeCell ref="F6:J6"/>
    <mergeCell ref="A13:E13"/>
    <mergeCell ref="F13:J13"/>
    <mergeCell ref="A14:E14"/>
    <mergeCell ref="F14:J14"/>
    <mergeCell ref="A16:E16"/>
    <mergeCell ref="F16:J16"/>
    <mergeCell ref="A10:E10"/>
    <mergeCell ref="F10:J10"/>
    <mergeCell ref="A11:E11"/>
    <mergeCell ref="F11:J11"/>
    <mergeCell ref="A12:E12"/>
    <mergeCell ref="F12:J12"/>
    <mergeCell ref="A15:E15"/>
    <mergeCell ref="F15:J15"/>
    <mergeCell ref="A20:E20"/>
    <mergeCell ref="F20:J20"/>
    <mergeCell ref="A21:E21"/>
    <mergeCell ref="F21:J21"/>
    <mergeCell ref="A17:E17"/>
    <mergeCell ref="F17:J17"/>
    <mergeCell ref="A18:E18"/>
    <mergeCell ref="F18:J18"/>
    <mergeCell ref="A19:E19"/>
    <mergeCell ref="F19:J19"/>
    <mergeCell ref="E29:G29"/>
    <mergeCell ref="A29:C29"/>
    <mergeCell ref="I29:J29"/>
    <mergeCell ref="A31:C32"/>
    <mergeCell ref="E31:G32"/>
    <mergeCell ref="I31:J32"/>
    <mergeCell ref="A23:J23"/>
    <mergeCell ref="A24:J26"/>
    <mergeCell ref="A27:C28"/>
    <mergeCell ref="E27:G28"/>
    <mergeCell ref="I27:J28"/>
    <mergeCell ref="A37:C37"/>
    <mergeCell ref="E37:G37"/>
    <mergeCell ref="I37:J37"/>
    <mergeCell ref="A38:J39"/>
    <mergeCell ref="A45:E45"/>
    <mergeCell ref="F45:J45"/>
    <mergeCell ref="A40:J44"/>
    <mergeCell ref="A33:C33"/>
    <mergeCell ref="E33:G33"/>
    <mergeCell ref="I33:J33"/>
    <mergeCell ref="A35:C36"/>
    <mergeCell ref="E35:G36"/>
    <mergeCell ref="I35:J36"/>
    <mergeCell ref="A49:E49"/>
    <mergeCell ref="F49:J49"/>
    <mergeCell ref="A50:E50"/>
    <mergeCell ref="F50:J50"/>
    <mergeCell ref="A51:E51"/>
    <mergeCell ref="F51:J51"/>
    <mergeCell ref="A46:E46"/>
    <mergeCell ref="F46:J46"/>
    <mergeCell ref="A47:E47"/>
    <mergeCell ref="F47:J47"/>
    <mergeCell ref="A48:E48"/>
    <mergeCell ref="F48:J48"/>
    <mergeCell ref="A56:E56"/>
    <mergeCell ref="F56:J56"/>
    <mergeCell ref="A57:E57"/>
    <mergeCell ref="F57:J57"/>
    <mergeCell ref="A58:E58"/>
    <mergeCell ref="F58:J58"/>
    <mergeCell ref="A52:E52"/>
    <mergeCell ref="F52:J52"/>
    <mergeCell ref="A53:E53"/>
    <mergeCell ref="F53:J53"/>
    <mergeCell ref="A55:E55"/>
    <mergeCell ref="F55:J55"/>
    <mergeCell ref="A54:E54"/>
    <mergeCell ref="F54:J54"/>
    <mergeCell ref="A66:C67"/>
    <mergeCell ref="E66:G67"/>
    <mergeCell ref="I66:J67"/>
    <mergeCell ref="A68:C68"/>
    <mergeCell ref="E68:G68"/>
    <mergeCell ref="I68:J68"/>
    <mergeCell ref="A59:E59"/>
    <mergeCell ref="F59:J59"/>
    <mergeCell ref="A60:E60"/>
    <mergeCell ref="F60:J60"/>
    <mergeCell ref="A62:J62"/>
    <mergeCell ref="A63:J65"/>
    <mergeCell ref="A74:C75"/>
    <mergeCell ref="E74:G75"/>
    <mergeCell ref="I74:J75"/>
    <mergeCell ref="A76:C76"/>
    <mergeCell ref="E76:G76"/>
    <mergeCell ref="I76:J76"/>
    <mergeCell ref="A70:C71"/>
    <mergeCell ref="E70:G71"/>
    <mergeCell ref="I70:J71"/>
    <mergeCell ref="A72:C72"/>
    <mergeCell ref="E72:G72"/>
    <mergeCell ref="I72:J7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E22B-ACFD-4E6A-B2F0-35B01A2DAAA9}">
  <dimension ref="A1:R43"/>
  <sheetViews>
    <sheetView zoomScale="80" zoomScaleNormal="80" workbookViewId="0">
      <selection activeCell="L47" sqref="L47"/>
    </sheetView>
  </sheetViews>
  <sheetFormatPr defaultRowHeight="15" x14ac:dyDescent="0.45"/>
  <cols>
    <col min="1" max="1" width="9.06640625" style="68"/>
    <col min="2" max="2" width="12.796875" style="68" customWidth="1"/>
    <col min="3" max="3" width="15.46484375" style="68" customWidth="1"/>
    <col min="4" max="4" width="9.06640625" style="68"/>
    <col min="5" max="5" width="13.796875" style="68" customWidth="1"/>
    <col min="6" max="6" width="35.6640625" style="68" bestFit="1" customWidth="1"/>
    <col min="7" max="7" width="14" style="68" customWidth="1"/>
    <col min="8" max="8" width="12.3984375" style="68" customWidth="1"/>
    <col min="9" max="9" width="12.6640625" style="68" customWidth="1"/>
    <col min="10" max="10" width="14.3984375" style="68" customWidth="1"/>
    <col min="11" max="11" width="12.796875" style="68" customWidth="1"/>
    <col min="12" max="12" width="15.46484375" style="68" customWidth="1"/>
    <col min="13" max="13" width="9.06640625" style="68"/>
    <col min="14" max="14" width="13.796875" style="68" customWidth="1"/>
    <col min="15" max="15" width="35.6640625" style="68" bestFit="1" customWidth="1"/>
    <col min="16" max="16" width="14" style="68" customWidth="1"/>
    <col min="17" max="17" width="12.3984375" style="68" customWidth="1"/>
    <col min="18" max="18" width="12.6640625" style="68" customWidth="1"/>
    <col min="19" max="16384" width="9.06640625" style="68"/>
  </cols>
  <sheetData>
    <row r="1" spans="1:18" ht="51.75" customHeight="1" x14ac:dyDescent="0.45">
      <c r="A1" s="612" t="s">
        <v>546</v>
      </c>
      <c r="B1" s="612"/>
      <c r="C1" s="612"/>
    </row>
    <row r="2" spans="1:18" ht="45" customHeight="1" x14ac:dyDescent="0.45">
      <c r="E2" s="610" t="s">
        <v>541</v>
      </c>
      <c r="F2" s="610"/>
      <c r="G2" s="610"/>
      <c r="H2" s="610"/>
      <c r="I2" s="610"/>
      <c r="N2" s="610" t="s">
        <v>544</v>
      </c>
      <c r="O2" s="610"/>
      <c r="P2" s="610"/>
      <c r="Q2" s="610"/>
      <c r="R2" s="610"/>
    </row>
    <row r="3" spans="1:18" ht="30" customHeight="1" x14ac:dyDescent="0.45">
      <c r="E3" s="611" t="s">
        <v>543</v>
      </c>
      <c r="F3" s="611"/>
      <c r="G3" s="47">
        <f>SUM(I7,I15,I23,I31,I39)</f>
        <v>0</v>
      </c>
      <c r="H3" s="224" t="s">
        <v>542</v>
      </c>
      <c r="I3" s="240">
        <v>5</v>
      </c>
      <c r="J3" s="224"/>
      <c r="N3" s="611" t="s">
        <v>543</v>
      </c>
      <c r="O3" s="611"/>
      <c r="P3" s="47">
        <f>SUM(R7,R15,R23,R31,R39)</f>
        <v>0</v>
      </c>
      <c r="Q3" s="224" t="s">
        <v>542</v>
      </c>
      <c r="R3" s="240">
        <v>5</v>
      </c>
    </row>
    <row r="4" spans="1:18" x14ac:dyDescent="0.45">
      <c r="E4" s="47"/>
      <c r="F4" s="47"/>
      <c r="G4" s="47"/>
      <c r="H4" s="47"/>
      <c r="I4" s="47"/>
      <c r="J4" s="69"/>
      <c r="N4" s="47"/>
      <c r="O4" s="47"/>
      <c r="P4" s="47"/>
      <c r="Q4" s="47"/>
      <c r="R4" s="47"/>
    </row>
    <row r="5" spans="1:18" x14ac:dyDescent="0.45">
      <c r="B5" s="229" t="s">
        <v>15</v>
      </c>
      <c r="C5" s="229" t="s">
        <v>16</v>
      </c>
      <c r="E5" s="614" t="s">
        <v>151</v>
      </c>
      <c r="F5" s="614"/>
      <c r="G5" s="614"/>
      <c r="H5" s="614"/>
      <c r="I5" s="614"/>
      <c r="K5" s="229" t="s">
        <v>15</v>
      </c>
      <c r="L5" s="229" t="s">
        <v>16</v>
      </c>
      <c r="N5" s="614" t="s">
        <v>142</v>
      </c>
      <c r="O5" s="614"/>
      <c r="P5" s="614"/>
      <c r="Q5" s="614"/>
      <c r="R5" s="614"/>
    </row>
    <row r="6" spans="1:18" ht="30" x14ac:dyDescent="0.45">
      <c r="B6" s="613" t="s">
        <v>440</v>
      </c>
      <c r="C6" s="613"/>
      <c r="E6" s="225"/>
      <c r="F6" s="160" t="s">
        <v>430</v>
      </c>
      <c r="G6" s="230" t="s">
        <v>446</v>
      </c>
      <c r="H6" s="230" t="s">
        <v>447</v>
      </c>
      <c r="I6" s="233" t="s">
        <v>448</v>
      </c>
      <c r="K6" s="613" t="s">
        <v>440</v>
      </c>
      <c r="L6" s="613"/>
      <c r="N6" s="225"/>
      <c r="O6" s="160" t="s">
        <v>430</v>
      </c>
      <c r="P6" s="230" t="s">
        <v>479</v>
      </c>
      <c r="Q6" s="230" t="s">
        <v>484</v>
      </c>
      <c r="R6" s="233" t="s">
        <v>448</v>
      </c>
    </row>
    <row r="7" spans="1:18" x14ac:dyDescent="0.45">
      <c r="B7" s="57" t="s">
        <v>431</v>
      </c>
      <c r="C7" s="57" t="str">
        <f>'3. Section 3'!F97</f>
        <v>Select one</v>
      </c>
      <c r="E7" s="74" t="s">
        <v>155</v>
      </c>
      <c r="F7" s="223" t="s">
        <v>445</v>
      </c>
      <c r="G7" s="57">
        <f>IF(C7="Yes", 1, 0)</f>
        <v>0</v>
      </c>
      <c r="H7" s="57">
        <f>IF(C12="Yes", 1, 0)</f>
        <v>0</v>
      </c>
      <c r="I7" s="231">
        <f>SUM(G7:H7)</f>
        <v>0</v>
      </c>
      <c r="K7" s="57" t="s">
        <v>480</v>
      </c>
      <c r="L7" s="57" t="str">
        <f>'3. Section 3'!F114</f>
        <v>Select one</v>
      </c>
      <c r="N7" s="74" t="s">
        <v>30</v>
      </c>
      <c r="O7" s="223" t="s">
        <v>485</v>
      </c>
      <c r="P7" s="57">
        <f>IF(L7="Yes", 1, 0)</f>
        <v>0</v>
      </c>
      <c r="Q7" s="57">
        <f>IF(L12="Yes", 1, 0)</f>
        <v>0</v>
      </c>
      <c r="R7" s="231">
        <f>SUM(P7:Q7)</f>
        <v>0</v>
      </c>
    </row>
    <row r="8" spans="1:18" x14ac:dyDescent="0.45">
      <c r="B8" s="57" t="s">
        <v>432</v>
      </c>
      <c r="C8" s="57" t="str">
        <f>'3. Section 3'!F98</f>
        <v>Select one</v>
      </c>
      <c r="E8" s="74" t="s">
        <v>154</v>
      </c>
      <c r="F8" s="223" t="s">
        <v>444</v>
      </c>
      <c r="G8" s="57">
        <f>IF(C8="Yes", 1, 0)</f>
        <v>0</v>
      </c>
      <c r="H8" s="57">
        <f>IF(C12="Yes", 1, 0)</f>
        <v>0</v>
      </c>
      <c r="I8" s="231">
        <f t="shared" ref="I8:I10" si="0">SUM(G8:H8)</f>
        <v>0</v>
      </c>
      <c r="K8" s="57" t="s">
        <v>481</v>
      </c>
      <c r="L8" s="57" t="str">
        <f>'3. Section 3'!F115</f>
        <v>Select one</v>
      </c>
      <c r="N8" s="74" t="s">
        <v>29</v>
      </c>
      <c r="O8" s="223" t="s">
        <v>486</v>
      </c>
      <c r="P8" s="57">
        <f>IF(L8="Yes", 1, 0)</f>
        <v>0</v>
      </c>
      <c r="Q8" s="57">
        <f>IF(L12="Yes", 1, 0)</f>
        <v>0</v>
      </c>
      <c r="R8" s="231">
        <f t="shared" ref="R8:R10" si="1">SUM(P8:Q8)</f>
        <v>0</v>
      </c>
    </row>
    <row r="9" spans="1:18" x14ac:dyDescent="0.45">
      <c r="B9" s="57" t="s">
        <v>433</v>
      </c>
      <c r="C9" s="57" t="str">
        <f>'3. Section 3'!F99</f>
        <v>Select one</v>
      </c>
      <c r="E9" s="74" t="s">
        <v>152</v>
      </c>
      <c r="F9" s="223" t="s">
        <v>443</v>
      </c>
      <c r="G9" s="57">
        <f>IF(C9="Yes", 1, 0)</f>
        <v>0</v>
      </c>
      <c r="H9" s="57">
        <f>IF(C12="Yes", 1, 0)</f>
        <v>0</v>
      </c>
      <c r="I9" s="231">
        <f t="shared" si="0"/>
        <v>0</v>
      </c>
      <c r="K9" s="57" t="s">
        <v>482</v>
      </c>
      <c r="L9" s="57" t="str">
        <f>'3. Section 3'!F116</f>
        <v>Select one</v>
      </c>
      <c r="N9" s="74" t="s">
        <v>28</v>
      </c>
      <c r="O9" s="223" t="s">
        <v>487</v>
      </c>
      <c r="P9" s="57">
        <f>IF(L9="Yes", 1, 0)</f>
        <v>0</v>
      </c>
      <c r="Q9" s="57">
        <f>IF(L12="Yes", 1, 0)</f>
        <v>0</v>
      </c>
      <c r="R9" s="231">
        <f t="shared" si="1"/>
        <v>0</v>
      </c>
    </row>
    <row r="10" spans="1:18" x14ac:dyDescent="0.45">
      <c r="B10" s="57" t="s">
        <v>434</v>
      </c>
      <c r="C10" s="57" t="str">
        <f>'3. Section 3'!F100</f>
        <v>Select one</v>
      </c>
      <c r="E10" s="74" t="s">
        <v>516</v>
      </c>
      <c r="F10" s="223" t="s">
        <v>442</v>
      </c>
      <c r="G10" s="57">
        <f>IF(C10="Yes", 1, 0)</f>
        <v>0</v>
      </c>
      <c r="H10" s="57">
        <f>IF(C12="Yes", 1, 0)</f>
        <v>0</v>
      </c>
      <c r="I10" s="231">
        <f t="shared" si="0"/>
        <v>0</v>
      </c>
      <c r="K10" s="57" t="s">
        <v>483</v>
      </c>
      <c r="L10" s="57" t="str">
        <f>'3. Section 3'!F117</f>
        <v>Select one</v>
      </c>
      <c r="N10" s="74" t="s">
        <v>27</v>
      </c>
      <c r="O10" s="223" t="s">
        <v>488</v>
      </c>
      <c r="P10" s="57">
        <f>IF(L10="Yes", 1, 0)</f>
        <v>0</v>
      </c>
      <c r="Q10" s="57">
        <f>IF(L12="Yes", 1, 0)</f>
        <v>0</v>
      </c>
      <c r="R10" s="231">
        <f t="shared" si="1"/>
        <v>0</v>
      </c>
    </row>
    <row r="11" spans="1:18" ht="30" x14ac:dyDescent="0.45">
      <c r="B11" s="613" t="s">
        <v>441</v>
      </c>
      <c r="C11" s="613"/>
      <c r="E11" s="160" t="s">
        <v>36</v>
      </c>
      <c r="F11" s="223" t="s">
        <v>458</v>
      </c>
      <c r="G11" s="232">
        <f>IF(C7="Yes", 1, 0)</f>
        <v>0</v>
      </c>
      <c r="H11" s="232">
        <f>IF(C18="Yes", 1, 0)</f>
        <v>0</v>
      </c>
      <c r="I11" s="231">
        <f>SUM(G11:H11)</f>
        <v>0</v>
      </c>
      <c r="K11" s="613" t="s">
        <v>441</v>
      </c>
      <c r="L11" s="613"/>
      <c r="N11" s="160" t="s">
        <v>36</v>
      </c>
      <c r="O11" s="223" t="s">
        <v>510</v>
      </c>
      <c r="P11" s="232">
        <f>IF(L7="Yes", 1, 0)</f>
        <v>0</v>
      </c>
      <c r="Q11" s="232">
        <f>IF(L18="Yes", 1, 0)</f>
        <v>0</v>
      </c>
      <c r="R11" s="231">
        <f>SUM(P11:Q11)</f>
        <v>0</v>
      </c>
    </row>
    <row r="12" spans="1:18" x14ac:dyDescent="0.45">
      <c r="B12" s="57" t="s">
        <v>435</v>
      </c>
      <c r="C12" s="57" t="str">
        <f>'3. Section 3'!F102</f>
        <v>Select one</v>
      </c>
      <c r="K12" s="57" t="s">
        <v>489</v>
      </c>
      <c r="L12" s="57" t="str">
        <f>'3. Section 3'!F119</f>
        <v>Select one</v>
      </c>
    </row>
    <row r="13" spans="1:18" x14ac:dyDescent="0.45">
      <c r="B13" s="57" t="s">
        <v>436</v>
      </c>
      <c r="C13" s="57" t="str">
        <f>'3. Section 3'!F103</f>
        <v>Select one</v>
      </c>
      <c r="E13" s="614" t="s">
        <v>161</v>
      </c>
      <c r="F13" s="614"/>
      <c r="G13" s="614"/>
      <c r="H13" s="614"/>
      <c r="I13" s="614"/>
      <c r="K13" s="57" t="s">
        <v>490</v>
      </c>
      <c r="L13" s="57" t="str">
        <f>'3. Section 3'!F120</f>
        <v>Select one</v>
      </c>
      <c r="N13" s="614" t="s">
        <v>144</v>
      </c>
      <c r="O13" s="614"/>
      <c r="P13" s="614"/>
      <c r="Q13" s="614"/>
      <c r="R13" s="614"/>
    </row>
    <row r="14" spans="1:18" ht="30" x14ac:dyDescent="0.45">
      <c r="B14" s="57" t="s">
        <v>437</v>
      </c>
      <c r="C14" s="57" t="str">
        <f>'3. Section 3'!F104</f>
        <v>Select one</v>
      </c>
      <c r="E14" s="225"/>
      <c r="F14" s="160" t="s">
        <v>430</v>
      </c>
      <c r="G14" s="230" t="s">
        <v>446</v>
      </c>
      <c r="H14" s="230" t="s">
        <v>447</v>
      </c>
      <c r="I14" s="233" t="s">
        <v>448</v>
      </c>
      <c r="K14" s="57" t="s">
        <v>491</v>
      </c>
      <c r="L14" s="57" t="str">
        <f>'3. Section 3'!F121</f>
        <v>Select one</v>
      </c>
      <c r="N14" s="225"/>
      <c r="O14" s="160" t="s">
        <v>430</v>
      </c>
      <c r="P14" s="230" t="s">
        <v>479</v>
      </c>
      <c r="Q14" s="230" t="s">
        <v>484</v>
      </c>
      <c r="R14" s="233" t="s">
        <v>448</v>
      </c>
    </row>
    <row r="15" spans="1:18" x14ac:dyDescent="0.45">
      <c r="B15" s="57" t="s">
        <v>438</v>
      </c>
      <c r="C15" s="57" t="str">
        <f>'3. Section 3'!F105</f>
        <v>Select one</v>
      </c>
      <c r="E15" s="74" t="s">
        <v>155</v>
      </c>
      <c r="F15" s="223" t="s">
        <v>459</v>
      </c>
      <c r="G15" s="57">
        <f>IF(C7="Yes", 1, 0)</f>
        <v>0</v>
      </c>
      <c r="H15" s="57">
        <f>IF(C13="Yes", 1, 0)</f>
        <v>0</v>
      </c>
      <c r="I15" s="231">
        <f>SUM(G15:H15)</f>
        <v>0</v>
      </c>
      <c r="K15" s="57" t="s">
        <v>492</v>
      </c>
      <c r="L15" s="57" t="str">
        <f>'3. Section 3'!F122</f>
        <v>Select one</v>
      </c>
      <c r="N15" s="74" t="s">
        <v>30</v>
      </c>
      <c r="O15" s="223" t="s">
        <v>493</v>
      </c>
      <c r="P15" s="57">
        <f>IF(L7="Yes", 1, 0)</f>
        <v>0</v>
      </c>
      <c r="Q15" s="57">
        <f>IF(L13="Yes", 1, 0)</f>
        <v>0</v>
      </c>
      <c r="R15" s="231">
        <f>SUM(P15:Q15)</f>
        <v>0</v>
      </c>
    </row>
    <row r="16" spans="1:18" x14ac:dyDescent="0.45">
      <c r="B16" s="57" t="s">
        <v>439</v>
      </c>
      <c r="C16" s="57" t="str">
        <f>'3. Section 3'!F106</f>
        <v>Select one</v>
      </c>
      <c r="E16" s="74" t="s">
        <v>154</v>
      </c>
      <c r="F16" s="223" t="s">
        <v>460</v>
      </c>
      <c r="G16" s="57">
        <f>IF(C8="Yes", 1, 0)</f>
        <v>0</v>
      </c>
      <c r="H16" s="57">
        <f>IF(C13="Yes", 1, 0)</f>
        <v>0</v>
      </c>
      <c r="I16" s="231">
        <f t="shared" ref="I16:I18" si="2">SUM(G16:H16)</f>
        <v>0</v>
      </c>
      <c r="K16" s="57" t="s">
        <v>494</v>
      </c>
      <c r="L16" s="57" t="str">
        <f>'3. Section 3'!F123</f>
        <v>Select one</v>
      </c>
      <c r="N16" s="74" t="s">
        <v>29</v>
      </c>
      <c r="O16" s="223" t="s">
        <v>495</v>
      </c>
      <c r="P16" s="57">
        <f>IF(L8="Yes", 1, 0)</f>
        <v>0</v>
      </c>
      <c r="Q16" s="57">
        <f>IF(L13="Yes", 1, 0)</f>
        <v>0</v>
      </c>
      <c r="R16" s="231">
        <f t="shared" ref="R16:R18" si="3">SUM(P16:Q16)</f>
        <v>0</v>
      </c>
    </row>
    <row r="17" spans="2:18" x14ac:dyDescent="0.45">
      <c r="B17" s="613" t="s">
        <v>457</v>
      </c>
      <c r="C17" s="613"/>
      <c r="E17" s="74" t="s">
        <v>152</v>
      </c>
      <c r="F17" s="223" t="s">
        <v>461</v>
      </c>
      <c r="G17" s="57">
        <f>IF(C9="Yes", 1, 0)</f>
        <v>0</v>
      </c>
      <c r="H17" s="57">
        <f>IF(C13="Yes", 1, 0)</f>
        <v>0</v>
      </c>
      <c r="I17" s="231">
        <f t="shared" si="2"/>
        <v>0</v>
      </c>
      <c r="K17" s="613" t="s">
        <v>457</v>
      </c>
      <c r="L17" s="613"/>
      <c r="N17" s="74" t="s">
        <v>28</v>
      </c>
      <c r="O17" s="223" t="s">
        <v>496</v>
      </c>
      <c r="P17" s="57">
        <f>IF(L9="Yes", 1, 0)</f>
        <v>0</v>
      </c>
      <c r="Q17" s="57">
        <f>IF(L13="Yes", 1, 0)</f>
        <v>0</v>
      </c>
      <c r="R17" s="231">
        <f t="shared" si="3"/>
        <v>0</v>
      </c>
    </row>
    <row r="18" spans="2:18" x14ac:dyDescent="0.45">
      <c r="B18" s="57" t="s">
        <v>405</v>
      </c>
      <c r="C18" s="57" t="str">
        <f>'3. Section 3'!$E108</f>
        <v>Select one</v>
      </c>
      <c r="E18" s="74" t="s">
        <v>516</v>
      </c>
      <c r="F18" s="223" t="s">
        <v>462</v>
      </c>
      <c r="G18" s="57">
        <f>IF(C10="Yes", 1, 0)</f>
        <v>0</v>
      </c>
      <c r="H18" s="57">
        <f>IF(C13="Yes", 1, 0)</f>
        <v>0</v>
      </c>
      <c r="I18" s="231">
        <f t="shared" si="2"/>
        <v>0</v>
      </c>
      <c r="K18" s="57" t="s">
        <v>419</v>
      </c>
      <c r="L18" s="57" t="str">
        <f>'3. Section 3'!$E128</f>
        <v>Select one</v>
      </c>
      <c r="N18" s="74" t="s">
        <v>27</v>
      </c>
      <c r="O18" s="223" t="s">
        <v>497</v>
      </c>
      <c r="P18" s="57">
        <f>IF(L10="Yes", 1, 0)</f>
        <v>0</v>
      </c>
      <c r="Q18" s="57">
        <f>IF(L13="Yes", 1, 0)</f>
        <v>0</v>
      </c>
      <c r="R18" s="231">
        <f t="shared" si="3"/>
        <v>0</v>
      </c>
    </row>
    <row r="19" spans="2:18" ht="30" x14ac:dyDescent="0.45">
      <c r="B19" s="57" t="s">
        <v>406</v>
      </c>
      <c r="C19" s="57" t="str">
        <f>'3. Section 3'!$E109</f>
        <v>Select one</v>
      </c>
      <c r="E19" s="160" t="s">
        <v>36</v>
      </c>
      <c r="F19" s="223" t="s">
        <v>478</v>
      </c>
      <c r="G19" s="232">
        <f>IF(C7="Yes", 1, 0)</f>
        <v>0</v>
      </c>
      <c r="H19" s="232">
        <f>IF(C19="Yes", 1, 0)</f>
        <v>0</v>
      </c>
      <c r="I19" s="231">
        <f>SUM(G19:H19)</f>
        <v>0</v>
      </c>
      <c r="K19" s="57" t="s">
        <v>420</v>
      </c>
      <c r="L19" s="57" t="str">
        <f>'3. Section 3'!$E129</f>
        <v>Select one</v>
      </c>
      <c r="N19" s="160" t="s">
        <v>36</v>
      </c>
      <c r="O19" s="223" t="s">
        <v>511</v>
      </c>
      <c r="P19" s="232">
        <f>IF(L7="Yes", 1, 0)</f>
        <v>0</v>
      </c>
      <c r="Q19" s="232">
        <f>IF(L19="Yes", 1, 0)</f>
        <v>0</v>
      </c>
      <c r="R19" s="231">
        <f>SUM(P19:Q19)</f>
        <v>0</v>
      </c>
    </row>
    <row r="20" spans="2:18" x14ac:dyDescent="0.45">
      <c r="B20" s="57" t="s">
        <v>407</v>
      </c>
      <c r="C20" s="57" t="str">
        <f>'3. Section 3'!$E110</f>
        <v>Select one</v>
      </c>
      <c r="K20" s="57" t="s">
        <v>421</v>
      </c>
      <c r="L20" s="57" t="str">
        <f>'3. Section 3'!$E130</f>
        <v>Select one</v>
      </c>
    </row>
    <row r="21" spans="2:18" x14ac:dyDescent="0.45">
      <c r="B21" s="57" t="s">
        <v>408</v>
      </c>
      <c r="C21" s="57" t="str">
        <f>'3. Section 3'!$E111</f>
        <v>Select one</v>
      </c>
      <c r="E21" s="614" t="s">
        <v>162</v>
      </c>
      <c r="F21" s="614"/>
      <c r="G21" s="614"/>
      <c r="H21" s="614"/>
      <c r="I21" s="614"/>
      <c r="K21" s="57" t="s">
        <v>422</v>
      </c>
      <c r="L21" s="57" t="str">
        <f>'3. Section 3'!$E131</f>
        <v>Select one</v>
      </c>
      <c r="N21" s="614" t="s">
        <v>129</v>
      </c>
      <c r="O21" s="614"/>
      <c r="P21" s="614"/>
      <c r="Q21" s="614"/>
      <c r="R21" s="614"/>
    </row>
    <row r="22" spans="2:18" ht="30" x14ac:dyDescent="0.45">
      <c r="B22" s="57" t="s">
        <v>409</v>
      </c>
      <c r="C22" s="57" t="str">
        <f>'3. Section 3'!$E112</f>
        <v>Select one</v>
      </c>
      <c r="E22" s="225"/>
      <c r="F22" s="160" t="s">
        <v>430</v>
      </c>
      <c r="G22" s="230" t="s">
        <v>446</v>
      </c>
      <c r="H22" s="230" t="s">
        <v>447</v>
      </c>
      <c r="I22" s="233" t="s">
        <v>448</v>
      </c>
      <c r="K22" s="57" t="s">
        <v>423</v>
      </c>
      <c r="L22" s="57" t="str">
        <f>'3. Section 3'!$E132</f>
        <v>Select one</v>
      </c>
      <c r="N22" s="225"/>
      <c r="O22" s="160" t="s">
        <v>430</v>
      </c>
      <c r="P22" s="230" t="s">
        <v>479</v>
      </c>
      <c r="Q22" s="230" t="s">
        <v>484</v>
      </c>
      <c r="R22" s="233" t="s">
        <v>448</v>
      </c>
    </row>
    <row r="23" spans="2:18" x14ac:dyDescent="0.45">
      <c r="E23" s="74" t="s">
        <v>155</v>
      </c>
      <c r="F23" s="223" t="s">
        <v>463</v>
      </c>
      <c r="G23" s="57">
        <f>IF(C7="Yes", 1, 0)</f>
        <v>0</v>
      </c>
      <c r="H23" s="57">
        <f>IF(C14="Yes", 1, 0)</f>
        <v>0</v>
      </c>
      <c r="I23" s="231">
        <f>SUM(G23:H23)</f>
        <v>0</v>
      </c>
      <c r="N23" s="74" t="s">
        <v>30</v>
      </c>
      <c r="O23" s="223" t="s">
        <v>498</v>
      </c>
      <c r="P23" s="57">
        <f>IF(L7="Yes", 1, 0)</f>
        <v>0</v>
      </c>
      <c r="Q23" s="57">
        <f>IF(L14="Yes", 1, 0)</f>
        <v>0</v>
      </c>
      <c r="R23" s="231">
        <f>SUM(P23:Q23)</f>
        <v>0</v>
      </c>
    </row>
    <row r="24" spans="2:18" x14ac:dyDescent="0.45">
      <c r="E24" s="74" t="s">
        <v>154</v>
      </c>
      <c r="F24" s="223" t="s">
        <v>464</v>
      </c>
      <c r="G24" s="57">
        <f>IF(C8="Yes", 1, 0)</f>
        <v>0</v>
      </c>
      <c r="H24" s="57">
        <f>IF(C14="Yes", 1, 0)</f>
        <v>0</v>
      </c>
      <c r="I24" s="231">
        <f t="shared" ref="I24:I26" si="4">SUM(G24:H24)</f>
        <v>0</v>
      </c>
      <c r="N24" s="74" t="s">
        <v>29</v>
      </c>
      <c r="O24" s="223" t="s">
        <v>499</v>
      </c>
      <c r="P24" s="57">
        <f>IF(L8="Yes", 1, 0)</f>
        <v>0</v>
      </c>
      <c r="Q24" s="57">
        <f>IF(L14="Yes", 1, 0)</f>
        <v>0</v>
      </c>
      <c r="R24" s="231">
        <f t="shared" ref="R24:R26" si="5">SUM(P24:Q24)</f>
        <v>0</v>
      </c>
    </row>
    <row r="25" spans="2:18" x14ac:dyDescent="0.45">
      <c r="E25" s="74" t="s">
        <v>152</v>
      </c>
      <c r="F25" s="223" t="s">
        <v>465</v>
      </c>
      <c r="G25" s="57">
        <f>IF(C9="Yes", 1, 0)</f>
        <v>0</v>
      </c>
      <c r="H25" s="57">
        <f>IF(C14="Yes", 1, 0)</f>
        <v>0</v>
      </c>
      <c r="I25" s="231">
        <f t="shared" si="4"/>
        <v>0</v>
      </c>
      <c r="N25" s="74" t="s">
        <v>28</v>
      </c>
      <c r="O25" s="223" t="s">
        <v>500</v>
      </c>
      <c r="P25" s="57">
        <f>IF(L9="Yes", 1, 0)</f>
        <v>0</v>
      </c>
      <c r="Q25" s="57">
        <f>IF(L14="Yes", 1, 0)</f>
        <v>0</v>
      </c>
      <c r="R25" s="231">
        <f t="shared" si="5"/>
        <v>0</v>
      </c>
    </row>
    <row r="26" spans="2:18" x14ac:dyDescent="0.45">
      <c r="E26" s="74" t="s">
        <v>516</v>
      </c>
      <c r="F26" s="223" t="s">
        <v>466</v>
      </c>
      <c r="G26" s="57">
        <f>IF(C10="Yes", 1, 0)</f>
        <v>0</v>
      </c>
      <c r="H26" s="57">
        <f>IF(C14="Yes", 1, 0)</f>
        <v>0</v>
      </c>
      <c r="I26" s="231">
        <f t="shared" si="4"/>
        <v>0</v>
      </c>
      <c r="N26" s="74" t="s">
        <v>27</v>
      </c>
      <c r="O26" s="223" t="s">
        <v>501</v>
      </c>
      <c r="P26" s="57">
        <f>IF(L10="Yes", 1, 0)</f>
        <v>0</v>
      </c>
      <c r="Q26" s="57">
        <f>IF(L14="Yes", 1, 0)</f>
        <v>0</v>
      </c>
      <c r="R26" s="231">
        <f t="shared" si="5"/>
        <v>0</v>
      </c>
    </row>
    <row r="27" spans="2:18" ht="30" x14ac:dyDescent="0.45">
      <c r="E27" s="160" t="s">
        <v>36</v>
      </c>
      <c r="F27" s="223" t="s">
        <v>477</v>
      </c>
      <c r="G27" s="232">
        <f>IF(C7="Yes", 1, 0)</f>
        <v>0</v>
      </c>
      <c r="H27" s="232">
        <f>IF(C20="Yes", 1, 0)</f>
        <v>0</v>
      </c>
      <c r="I27" s="231">
        <f>SUM(G27:H27)</f>
        <v>0</v>
      </c>
      <c r="N27" s="160" t="s">
        <v>36</v>
      </c>
      <c r="O27" s="223" t="s">
        <v>512</v>
      </c>
      <c r="P27" s="232">
        <f>IF(L7="Yes", 1, 0)</f>
        <v>0</v>
      </c>
      <c r="Q27" s="232">
        <f>IF(L20="Yes", 1, 0)</f>
        <v>0</v>
      </c>
      <c r="R27" s="231">
        <f>SUM(P27:Q27)</f>
        <v>0</v>
      </c>
    </row>
    <row r="29" spans="2:18" x14ac:dyDescent="0.45">
      <c r="E29" s="614" t="s">
        <v>163</v>
      </c>
      <c r="F29" s="614"/>
      <c r="G29" s="614"/>
      <c r="H29" s="614"/>
      <c r="I29" s="614"/>
      <c r="N29" s="614" t="s">
        <v>145</v>
      </c>
      <c r="O29" s="614"/>
      <c r="P29" s="614"/>
      <c r="Q29" s="614"/>
      <c r="R29" s="614"/>
    </row>
    <row r="30" spans="2:18" ht="30" x14ac:dyDescent="0.45">
      <c r="E30" s="225"/>
      <c r="F30" s="160" t="s">
        <v>430</v>
      </c>
      <c r="G30" s="230" t="s">
        <v>446</v>
      </c>
      <c r="H30" s="230" t="s">
        <v>447</v>
      </c>
      <c r="I30" s="233" t="s">
        <v>448</v>
      </c>
      <c r="N30" s="225"/>
      <c r="O30" s="160" t="s">
        <v>430</v>
      </c>
      <c r="P30" s="230" t="s">
        <v>479</v>
      </c>
      <c r="Q30" s="230" t="s">
        <v>484</v>
      </c>
      <c r="R30" s="233" t="s">
        <v>448</v>
      </c>
    </row>
    <row r="31" spans="2:18" x14ac:dyDescent="0.45">
      <c r="E31" s="74" t="s">
        <v>155</v>
      </c>
      <c r="F31" s="223" t="s">
        <v>467</v>
      </c>
      <c r="G31" s="57">
        <f>IF(C7="Yes", 1, 0)</f>
        <v>0</v>
      </c>
      <c r="H31" s="57">
        <f>IF(C15="Yes", 1, 0)</f>
        <v>0</v>
      </c>
      <c r="I31" s="231">
        <f>SUM(G31:H31)</f>
        <v>0</v>
      </c>
      <c r="N31" s="74" t="s">
        <v>30</v>
      </c>
      <c r="O31" s="223" t="s">
        <v>502</v>
      </c>
      <c r="P31" s="57">
        <f>IF(L7="Yes", 1, 0)</f>
        <v>0</v>
      </c>
      <c r="Q31" s="57">
        <f>IF(L15="Yes", 1, 0)</f>
        <v>0</v>
      </c>
      <c r="R31" s="231">
        <f>SUM(P31:Q31)</f>
        <v>0</v>
      </c>
    </row>
    <row r="32" spans="2:18" x14ac:dyDescent="0.45">
      <c r="E32" s="74" t="s">
        <v>154</v>
      </c>
      <c r="F32" s="223" t="s">
        <v>468</v>
      </c>
      <c r="G32" s="57">
        <f>IF(C8="Yes", 1, 0)</f>
        <v>0</v>
      </c>
      <c r="H32" s="57">
        <f>IF(C15="Yes", 1, 0)</f>
        <v>0</v>
      </c>
      <c r="I32" s="231">
        <f t="shared" ref="I32:I34" si="6">SUM(G32:H32)</f>
        <v>0</v>
      </c>
      <c r="N32" s="74" t="s">
        <v>29</v>
      </c>
      <c r="O32" s="223" t="s">
        <v>503</v>
      </c>
      <c r="P32" s="57">
        <f>IF(L8="Yes", 1, 0)</f>
        <v>0</v>
      </c>
      <c r="Q32" s="57">
        <f>IF(L15="Yes", 1, 0)</f>
        <v>0</v>
      </c>
      <c r="R32" s="231">
        <f t="shared" ref="R32:R34" si="7">SUM(P32:Q32)</f>
        <v>0</v>
      </c>
    </row>
    <row r="33" spans="5:18" x14ac:dyDescent="0.45">
      <c r="E33" s="74" t="s">
        <v>152</v>
      </c>
      <c r="F33" s="223" t="s">
        <v>469</v>
      </c>
      <c r="G33" s="57">
        <f>IF(C9="Yes", 1, 0)</f>
        <v>0</v>
      </c>
      <c r="H33" s="57">
        <f>IF(C15="Yes", 1, 0)</f>
        <v>0</v>
      </c>
      <c r="I33" s="231">
        <f t="shared" si="6"/>
        <v>0</v>
      </c>
      <c r="N33" s="74" t="s">
        <v>28</v>
      </c>
      <c r="O33" s="223" t="s">
        <v>504</v>
      </c>
      <c r="P33" s="57">
        <f>IF(L9="Yes", 1, 0)</f>
        <v>0</v>
      </c>
      <c r="Q33" s="57">
        <f>IF(L15="Yes", 1, 0)</f>
        <v>0</v>
      </c>
      <c r="R33" s="231">
        <f t="shared" si="7"/>
        <v>0</v>
      </c>
    </row>
    <row r="34" spans="5:18" x14ac:dyDescent="0.45">
      <c r="E34" s="74" t="s">
        <v>516</v>
      </c>
      <c r="F34" s="223" t="s">
        <v>470</v>
      </c>
      <c r="G34" s="57">
        <f>IF(C10="Yes", 1, 0)</f>
        <v>0</v>
      </c>
      <c r="H34" s="57">
        <f>IF(C15="Yes", 1, 0)</f>
        <v>0</v>
      </c>
      <c r="I34" s="231">
        <f t="shared" si="6"/>
        <v>0</v>
      </c>
      <c r="N34" s="74" t="s">
        <v>27</v>
      </c>
      <c r="O34" s="223" t="s">
        <v>505</v>
      </c>
      <c r="P34" s="57">
        <f>IF(L10="Yes", 1, 0)</f>
        <v>0</v>
      </c>
      <c r="Q34" s="57">
        <f>IF(L15="Yes", 1, 0)</f>
        <v>0</v>
      </c>
      <c r="R34" s="231">
        <f t="shared" si="7"/>
        <v>0</v>
      </c>
    </row>
    <row r="35" spans="5:18" ht="30" x14ac:dyDescent="0.45">
      <c r="E35" s="160" t="s">
        <v>36</v>
      </c>
      <c r="F35" s="223" t="s">
        <v>476</v>
      </c>
      <c r="G35" s="232">
        <f>IF(C7="Yes", 1, 0)</f>
        <v>0</v>
      </c>
      <c r="H35" s="232">
        <f>IF(C21="Yes", 1, 0)</f>
        <v>0</v>
      </c>
      <c r="I35" s="231">
        <f>SUM(G35:H35)</f>
        <v>0</v>
      </c>
      <c r="N35" s="160" t="s">
        <v>36</v>
      </c>
      <c r="O35" s="223" t="s">
        <v>513</v>
      </c>
      <c r="P35" s="232">
        <f>IF(L7="Yes", 1, 0)</f>
        <v>0</v>
      </c>
      <c r="Q35" s="232">
        <f>IF(L21="Yes", 1, 0)</f>
        <v>0</v>
      </c>
      <c r="R35" s="231">
        <f>SUM(P35:Q35)</f>
        <v>0</v>
      </c>
    </row>
    <row r="37" spans="5:18" x14ac:dyDescent="0.45">
      <c r="E37" s="614" t="s">
        <v>164</v>
      </c>
      <c r="F37" s="614"/>
      <c r="G37" s="614"/>
      <c r="H37" s="614"/>
      <c r="I37" s="614"/>
      <c r="N37" s="614" t="s">
        <v>146</v>
      </c>
      <c r="O37" s="614"/>
      <c r="P37" s="614"/>
      <c r="Q37" s="614"/>
      <c r="R37" s="614"/>
    </row>
    <row r="38" spans="5:18" ht="30" x14ac:dyDescent="0.45">
      <c r="E38" s="225"/>
      <c r="F38" s="160" t="s">
        <v>430</v>
      </c>
      <c r="G38" s="230" t="s">
        <v>446</v>
      </c>
      <c r="H38" s="230" t="s">
        <v>447</v>
      </c>
      <c r="I38" s="233" t="s">
        <v>448</v>
      </c>
      <c r="N38" s="225"/>
      <c r="O38" s="160" t="s">
        <v>430</v>
      </c>
      <c r="P38" s="230" t="s">
        <v>479</v>
      </c>
      <c r="Q38" s="230" t="s">
        <v>484</v>
      </c>
      <c r="R38" s="233" t="s">
        <v>448</v>
      </c>
    </row>
    <row r="39" spans="5:18" x14ac:dyDescent="0.45">
      <c r="E39" s="74" t="s">
        <v>155</v>
      </c>
      <c r="F39" s="223" t="s">
        <v>471</v>
      </c>
      <c r="G39" s="57">
        <f>IF(C7="Yes", 1, 0)</f>
        <v>0</v>
      </c>
      <c r="H39" s="57">
        <f>IF(C16="Yes", 1, 0)</f>
        <v>0</v>
      </c>
      <c r="I39" s="231">
        <f>SUM(G39:H39)</f>
        <v>0</v>
      </c>
      <c r="N39" s="74" t="s">
        <v>30</v>
      </c>
      <c r="O39" s="223" t="s">
        <v>506</v>
      </c>
      <c r="P39" s="57">
        <f>IF(L7="Yes", 1, 0)</f>
        <v>0</v>
      </c>
      <c r="Q39" s="57">
        <f>IF(L16="Yes", 1, 0)</f>
        <v>0</v>
      </c>
      <c r="R39" s="231">
        <f>SUM(P39:Q39)</f>
        <v>0</v>
      </c>
    </row>
    <row r="40" spans="5:18" x14ac:dyDescent="0.45">
      <c r="E40" s="74" t="s">
        <v>154</v>
      </c>
      <c r="F40" s="223" t="s">
        <v>472</v>
      </c>
      <c r="G40" s="57">
        <f>IF(C8="Yes", 1, 0)</f>
        <v>0</v>
      </c>
      <c r="H40" s="57">
        <f>IF(C16="Yes", 1, 0)</f>
        <v>0</v>
      </c>
      <c r="I40" s="231">
        <f t="shared" ref="I40:I42" si="8">SUM(G40:H40)</f>
        <v>0</v>
      </c>
      <c r="N40" s="74" t="s">
        <v>29</v>
      </c>
      <c r="O40" s="223" t="s">
        <v>507</v>
      </c>
      <c r="P40" s="57">
        <f>IF(L8="Yes", 1, 0)</f>
        <v>0</v>
      </c>
      <c r="Q40" s="57">
        <f>IF(L16="Yes", 1, 0)</f>
        <v>0</v>
      </c>
      <c r="R40" s="231">
        <f t="shared" ref="R40:R42" si="9">SUM(P40:Q40)</f>
        <v>0</v>
      </c>
    </row>
    <row r="41" spans="5:18" x14ac:dyDescent="0.45">
      <c r="E41" s="74" t="s">
        <v>152</v>
      </c>
      <c r="F41" s="223" t="s">
        <v>473</v>
      </c>
      <c r="G41" s="57">
        <f>IF(C9="Yes", 1, 0)</f>
        <v>0</v>
      </c>
      <c r="H41" s="57">
        <f>IF(C16="Yes", 1, 0)</f>
        <v>0</v>
      </c>
      <c r="I41" s="231">
        <f t="shared" si="8"/>
        <v>0</v>
      </c>
      <c r="N41" s="74" t="s">
        <v>28</v>
      </c>
      <c r="O41" s="223" t="s">
        <v>508</v>
      </c>
      <c r="P41" s="57">
        <f>IF(L9="Yes", 1, 0)</f>
        <v>0</v>
      </c>
      <c r="Q41" s="57">
        <f>IF(L16="Yes", 1, 0)</f>
        <v>0</v>
      </c>
      <c r="R41" s="231">
        <f t="shared" si="9"/>
        <v>0</v>
      </c>
    </row>
    <row r="42" spans="5:18" x14ac:dyDescent="0.45">
      <c r="E42" s="74" t="s">
        <v>516</v>
      </c>
      <c r="F42" s="223" t="s">
        <v>474</v>
      </c>
      <c r="G42" s="57">
        <f>IF(C10="Yes", 1, 0)</f>
        <v>0</v>
      </c>
      <c r="H42" s="57">
        <f>IF(C16="Yes", 1, 0)</f>
        <v>0</v>
      </c>
      <c r="I42" s="231">
        <f t="shared" si="8"/>
        <v>0</v>
      </c>
      <c r="N42" s="74" t="s">
        <v>27</v>
      </c>
      <c r="O42" s="223" t="s">
        <v>509</v>
      </c>
      <c r="P42" s="57">
        <f>IF(L10="Yes", 1, 0)</f>
        <v>0</v>
      </c>
      <c r="Q42" s="57">
        <f>IF(L16="Yes", 1, 0)</f>
        <v>0</v>
      </c>
      <c r="R42" s="231">
        <f t="shared" si="9"/>
        <v>0</v>
      </c>
    </row>
    <row r="43" spans="5:18" ht="30" x14ac:dyDescent="0.45">
      <c r="E43" s="160" t="s">
        <v>36</v>
      </c>
      <c r="F43" s="223" t="s">
        <v>475</v>
      </c>
      <c r="G43" s="232">
        <f>IF(C7="Yes", 1, 0)</f>
        <v>0</v>
      </c>
      <c r="H43" s="232">
        <f>IF(C22="Yes", 1, 0)</f>
        <v>0</v>
      </c>
      <c r="I43" s="231">
        <f>SUM(G43:H43)</f>
        <v>0</v>
      </c>
      <c r="N43" s="160" t="s">
        <v>36</v>
      </c>
      <c r="O43" s="223" t="s">
        <v>514</v>
      </c>
      <c r="P43" s="232">
        <f>IF(L7="Yes", 1, 0)</f>
        <v>0</v>
      </c>
      <c r="Q43" s="232">
        <f>IF(L22="Yes", 1, 0)</f>
        <v>0</v>
      </c>
      <c r="R43" s="231">
        <f>SUM(P43:Q43)</f>
        <v>0</v>
      </c>
    </row>
  </sheetData>
  <sheetProtection algorithmName="SHA-256" hashValue="qIkZ0CLzg+To7Zx4gVa7uUim1s2LkDYgBtBK9NERViY=" saltValue="k00PevTbiRE9PAZLiV7kEA==" spinCount="100000" sheet="1" objects="1" scenarios="1"/>
  <mergeCells count="21">
    <mergeCell ref="E21:I21"/>
    <mergeCell ref="E29:I29"/>
    <mergeCell ref="E37:I37"/>
    <mergeCell ref="N5:R5"/>
    <mergeCell ref="N13:R13"/>
    <mergeCell ref="N21:R21"/>
    <mergeCell ref="N29:R29"/>
    <mergeCell ref="N37:R37"/>
    <mergeCell ref="K6:L6"/>
    <mergeCell ref="K11:L11"/>
    <mergeCell ref="K17:L17"/>
    <mergeCell ref="B11:C11"/>
    <mergeCell ref="B6:C6"/>
    <mergeCell ref="E5:I5"/>
    <mergeCell ref="B17:C17"/>
    <mergeCell ref="E13:I13"/>
    <mergeCell ref="E2:I2"/>
    <mergeCell ref="E3:F3"/>
    <mergeCell ref="N2:R2"/>
    <mergeCell ref="N3:O3"/>
    <mergeCell ref="A1:C1"/>
  </mergeCells>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1. Section 1</vt:lpstr>
      <vt:lpstr>2. Section 2</vt:lpstr>
      <vt:lpstr>3. Section 3</vt:lpstr>
      <vt:lpstr>4a. Section 4</vt:lpstr>
      <vt:lpstr>4b. Optional Outcomes</vt:lpstr>
      <vt:lpstr>5. Summary</vt:lpstr>
      <vt:lpstr>6. Sign-Off</vt:lpstr>
      <vt:lpstr>Worksheet - Section 3 Step 4</vt:lpstr>
      <vt:lpstr>Worksheet - Section 3 Summary</vt:lpstr>
      <vt:lpstr>Worksheet - Tables</vt:lpstr>
      <vt:lpstr>Worksheet - Reference</vt:lpstr>
      <vt:lpstr>Worksheet - Drop Downs</vt:lpstr>
    </vt:vector>
  </TitlesOfParts>
  <Company>GoC / GdC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Haertel, Ariel H [NC]</dc:creator>
  <cp:lastModifiedBy>Ariel Haertel</cp:lastModifiedBy>
  <cp:lastPrinted>2023-03-02T19:14:32Z</cp:lastPrinted>
  <dcterms:created xsi:type="dcterms:W3CDTF">2020-02-13T15:35:21Z</dcterms:created>
  <dcterms:modified xsi:type="dcterms:W3CDTF">2023-03-24T15:19:24Z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acc104-dfa0-47ae-bf90-8b8a399431b6_Enabled">
    <vt:lpwstr>true</vt:lpwstr>
  </property>
  <property fmtid="{D5CDD505-2E9C-101B-9397-08002B2CF9AE}" pid="3" name="MSIP_Label_9dacc104-dfa0-47ae-bf90-8b8a399431b6_SetDate">
    <vt:lpwstr>2022-05-12T14:08:16Z</vt:lpwstr>
  </property>
  <property fmtid="{D5CDD505-2E9C-101B-9397-08002B2CF9AE}" pid="4" name="MSIP_Label_9dacc104-dfa0-47ae-bf90-8b8a399431b6_Method">
    <vt:lpwstr>Standard</vt:lpwstr>
  </property>
  <property fmtid="{D5CDD505-2E9C-101B-9397-08002B2CF9AE}" pid="5" name="MSIP_Label_9dacc104-dfa0-47ae-bf90-8b8a399431b6_Name">
    <vt:lpwstr>Unclassified</vt:lpwstr>
  </property>
  <property fmtid="{D5CDD505-2E9C-101B-9397-08002B2CF9AE}" pid="6" name="MSIP_Label_9dacc104-dfa0-47ae-bf90-8b8a399431b6_SiteId">
    <vt:lpwstr>38430cd6-eda5-46f2-886a-f2a305fd49bc</vt:lpwstr>
  </property>
  <property fmtid="{D5CDD505-2E9C-101B-9397-08002B2CF9AE}" pid="7" name="MSIP_Label_9dacc104-dfa0-47ae-bf90-8b8a399431b6_ActionId">
    <vt:lpwstr>3d6242d9-1a04-440b-a7cd-c0082ad87ce6</vt:lpwstr>
  </property>
  <property fmtid="{D5CDD505-2E9C-101B-9397-08002B2CF9AE}" pid="8" name="MSIP_Label_9dacc104-dfa0-47ae-bf90-8b8a399431b6_ContentBits">
    <vt:lpwstr>0</vt:lpwstr>
  </property>
  <property fmtid="{D5CDD505-2E9C-101B-9397-08002B2CF9AE}" pid="9" name="_AdHocReviewCycleID">
    <vt:i4>-2137617130</vt:i4>
  </property>
  <property fmtid="{D5CDD505-2E9C-101B-9397-08002B2CF9AE}" pid="10" name="_NewReviewCycle">
    <vt:lpwstr/>
  </property>
  <property fmtid="{D5CDD505-2E9C-101B-9397-08002B2CF9AE}" pid="11" name="_EmailSubject">
    <vt:lpwstr>CHR e-course 2022-23</vt:lpwstr>
  </property>
  <property fmtid="{D5CDD505-2E9C-101B-9397-08002B2CF9AE}" pid="12" name="_AuthorEmail">
    <vt:lpwstr>Ariel.Haertel@infc.gc.ca</vt:lpwstr>
  </property>
  <property fmtid="{D5CDD505-2E9C-101B-9397-08002B2CF9AE}" pid="13" name="_AuthorEmailDisplayName">
    <vt:lpwstr>Ariel Haertel</vt:lpwstr>
  </property>
</Properties>
</file>